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320.EDU\Desktop\Бережливые технологии\"/>
    </mc:Choice>
  </mc:AlternateContent>
  <bookViews>
    <workbookView xWindow="-120" yWindow="-120" windowWidth="29040" windowHeight="15840"/>
  </bookViews>
  <sheets>
    <sheet name="Текущее состояние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9" i="1" l="1"/>
  <c r="AG8" i="1"/>
  <c r="B8" i="1"/>
  <c r="AG7" i="1"/>
  <c r="AG6" i="1"/>
  <c r="B6" i="1"/>
  <c r="AG5" i="1"/>
  <c r="AG4" i="1"/>
  <c r="B4" i="1"/>
  <c r="A4" i="1"/>
  <c r="AI3" i="1"/>
  <c r="AH3" i="1"/>
  <c r="AG3" i="1"/>
  <c r="AI4" i="1" l="1"/>
  <c r="AH4" i="1"/>
</calcChain>
</file>

<file path=xl/sharedStrings.xml><?xml version="1.0" encoding="utf-8"?>
<sst xmlns="http://schemas.openxmlformats.org/spreadsheetml/2006/main" count="35" uniqueCount="30">
  <si>
    <t>Единица измерений:</t>
  </si>
  <si>
    <t>час</t>
  </si>
  <si>
    <t>max</t>
  </si>
  <si>
    <t>min</t>
  </si>
  <si>
    <t>Участники процесса</t>
  </si>
  <si>
    <t>Участник процесса 9</t>
  </si>
  <si>
    <t>№</t>
  </si>
  <si>
    <t>Наименование проблемы</t>
  </si>
  <si>
    <t>Секретарь</t>
  </si>
  <si>
    <t>Получение информационного письма ЧИРПО о потребности повышения квалификации</t>
  </si>
  <si>
    <t>Регистрация письма</t>
  </si>
  <si>
    <t>Директор</t>
  </si>
  <si>
    <t>Ознакомление с письмом</t>
  </si>
  <si>
    <t>Карта текущего состояния процесса "Оптимизация процесса составления плана-графика прохождения курсов повышения квалификации педагогов ГБПОУ "Коркинский горно-строительный техникум"</t>
  </si>
  <si>
    <t>Передача документов в ручную на бумажном носителе</t>
  </si>
  <si>
    <t xml:space="preserve">Перенаправление письма методисту для исполнения </t>
  </si>
  <si>
    <t>Последовательное ознакомление с письмом каждого сотрудника</t>
  </si>
  <si>
    <t>Подсчёт сроков окончания КПК производиться в ручную</t>
  </si>
  <si>
    <t>Удаление из списка уволенных, внесение данных о вновьприбывших педагогах</t>
  </si>
  <si>
    <t>Выборка из составленного списка тех педагогов, кому необходимо пройти курсы в текущем году</t>
  </si>
  <si>
    <t>Составление и актуализация общего списка педагогов</t>
  </si>
  <si>
    <t>Анализ  сроков окончания действия курсов ПК</t>
  </si>
  <si>
    <t>Составление плана-графика ПК на учебный год</t>
  </si>
  <si>
    <t>Утверждение плана- графика ПК</t>
  </si>
  <si>
    <t>Распечатывание плана-графика ПК</t>
  </si>
  <si>
    <t xml:space="preserve">Перенаправление готового плана-графика ПК в формате ворд </t>
  </si>
  <si>
    <t>Наложение резолюции</t>
  </si>
  <si>
    <t xml:space="preserve">Перенаправление письма методслужбе </t>
  </si>
  <si>
    <t>Заместитель директора по УМР</t>
  </si>
  <si>
    <t>Методист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</si>
</sst>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24"/>
      <color theme="1"/>
      <name val="Calibri"/>
      <scheme val="minor"/>
    </font>
    <font>
      <sz val="11"/>
      <name val="Calibri"/>
      <scheme val="minor"/>
    </font>
    <font>
      <sz val="10"/>
      <color theme="1"/>
      <name val="Calibri"/>
      <scheme val="minor"/>
    </font>
    <font>
      <b/>
      <sz val="36"/>
      <color theme="1"/>
      <name val="Calibri"/>
      <scheme val="minor"/>
    </font>
    <font>
      <b/>
      <sz val="12"/>
      <color theme="1"/>
      <name val="Calibri"/>
      <scheme val="minor"/>
    </font>
    <font>
      <sz val="24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indexed="26"/>
        <b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0" fillId="4" borderId="5" xfId="0" applyFill="1" applyBorder="1" applyAlignment="1" applyProtection="1">
      <alignment horizontal="center" vertical="center" wrapText="1"/>
    </xf>
    <xf numFmtId="0" fontId="0" fillId="4" borderId="5" xfId="0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5" borderId="5" xfId="0" applyFill="1" applyBorder="1" applyAlignment="1" applyProtection="1">
      <alignment horizontal="center" vertical="center" wrapText="1"/>
    </xf>
    <xf numFmtId="0" fontId="0" fillId="5" borderId="5" xfId="0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0" fillId="4" borderId="7" xfId="0" applyFill="1" applyBorder="1" applyAlignment="1" applyProtection="1">
      <alignment horizontal="center" vertical="center" wrapText="1"/>
    </xf>
    <xf numFmtId="0" fontId="0" fillId="4" borderId="8" xfId="0" applyFill="1" applyBorder="1" applyAlignment="1" applyProtection="1">
      <alignment horizontal="center" vertical="center" wrapText="1"/>
    </xf>
    <xf numFmtId="0" fontId="0" fillId="4" borderId="10" xfId="0" applyFill="1" applyBorder="1" applyAlignment="1" applyProtection="1">
      <alignment horizontal="center" vertical="center" wrapText="1"/>
    </xf>
    <xf numFmtId="0" fontId="0" fillId="4" borderId="11" xfId="0" applyFill="1" applyBorder="1" applyAlignment="1" applyProtection="1">
      <alignment horizontal="center" vertical="center" wrapText="1"/>
    </xf>
    <xf numFmtId="0" fontId="0" fillId="5" borderId="7" xfId="0" applyFill="1" applyBorder="1" applyAlignment="1" applyProtection="1">
      <alignment horizontal="center" vertical="center" wrapText="1"/>
    </xf>
    <xf numFmtId="0" fontId="0" fillId="5" borderId="8" xfId="0" applyFill="1" applyBorder="1" applyAlignment="1" applyProtection="1">
      <alignment horizontal="center" vertical="center" wrapText="1"/>
    </xf>
    <xf numFmtId="0" fontId="0" fillId="5" borderId="10" xfId="0" applyFill="1" applyBorder="1" applyAlignment="1" applyProtection="1">
      <alignment horizontal="center" vertical="center" wrapText="1"/>
    </xf>
    <xf numFmtId="0" fontId="0" fillId="5" borderId="11" xfId="0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textRotation="90" wrapText="1"/>
      <protection locked="0"/>
    </xf>
    <xf numFmtId="0" fontId="0" fillId="0" borderId="9" xfId="0" applyBorder="1" applyAlignment="1" applyProtection="1">
      <alignment horizontal="center" vertical="center" textRotation="90" wrapText="1"/>
      <protection locked="0"/>
    </xf>
    <xf numFmtId="0" fontId="0" fillId="0" borderId="12" xfId="0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center" vertical="center" textRotation="90" wrapText="1"/>
      <protection locked="0"/>
    </xf>
    <xf numFmtId="0" fontId="2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12" xfId="0" applyFont="1" applyBorder="1" applyAlignment="1" applyProtection="1">
      <alignment horizontal="center" vertical="center" textRotation="90" wrapText="1"/>
      <protection locked="0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8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"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darkHorizontal">
          <fgColor rgb="FFE1F5FF"/>
          <bgColor rgb="FFE1F5FF"/>
        </patternFill>
      </fill>
    </dxf>
  </dxfs>
  <tableStyles count="1" defaultTableStyle="TableStyleMedium2" defaultPivotStyle="PivotStyleLight16">
    <tableStyle name="Стиль таблицы 1" pivot="0" count="1">
      <tableStyleElement type="wholeTabl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353349</xdr:colOff>
      <xdr:row>10</xdr:row>
      <xdr:rowOff>168992</xdr:rowOff>
    </xdr:from>
    <xdr:to>
      <xdr:col>6</xdr:col>
      <xdr:colOff>649288</xdr:colOff>
      <xdr:row>10</xdr:row>
      <xdr:rowOff>524663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B0C1A390-7FE0-4C7D-AA64-0ADE807D2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5728" y="3287661"/>
          <a:ext cx="295939" cy="355671"/>
        </a:xfrm>
        <a:prstGeom prst="rect">
          <a:avLst/>
        </a:prstGeom>
      </xdr:spPr>
    </xdr:pic>
    <xdr:clientData/>
  </xdr:twoCellAnchor>
  <xdr:twoCellAnchor>
    <xdr:from>
      <xdr:col>6</xdr:col>
      <xdr:colOff>46089</xdr:colOff>
      <xdr:row>9</xdr:row>
      <xdr:rowOff>737419</xdr:rowOff>
    </xdr:from>
    <xdr:to>
      <xdr:col>7</xdr:col>
      <xdr:colOff>0</xdr:colOff>
      <xdr:row>10</xdr:row>
      <xdr:rowOff>337984</xdr:rowOff>
    </xdr:to>
    <xdr:cxnSp macro="">
      <xdr:nvCxnSpPr>
        <xdr:cNvPr id="15" name="Прямая со стрелкой 14">
          <a:extLst>
            <a:ext uri="{FF2B5EF4-FFF2-40B4-BE49-F238E27FC236}">
              <a16:creationId xmlns:a16="http://schemas.microsoft.com/office/drawing/2014/main" id="{25978EB2-E947-4E21-977F-4222267AC446}"/>
            </a:ext>
          </a:extLst>
        </xdr:cNvPr>
        <xdr:cNvCxnSpPr/>
      </xdr:nvCxnSpPr>
      <xdr:spPr>
        <a:xfrm>
          <a:off x="5438468" y="2796048"/>
          <a:ext cx="1244395" cy="66060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46088</xdr:colOff>
      <xdr:row>9</xdr:row>
      <xdr:rowOff>906411</xdr:rowOff>
    </xdr:from>
    <xdr:to>
      <xdr:col>8</xdr:col>
      <xdr:colOff>1198306</xdr:colOff>
      <xdr:row>10</xdr:row>
      <xdr:rowOff>322621</xdr:rowOff>
    </xdr:to>
    <xdr:cxnSp macro="">
      <xdr:nvCxnSpPr>
        <xdr:cNvPr id="16" name="Прямая со стрелкой 15">
          <a:extLst>
            <a:ext uri="{FF2B5EF4-FFF2-40B4-BE49-F238E27FC236}">
              <a16:creationId xmlns:a16="http://schemas.microsoft.com/office/drawing/2014/main" id="{25978EB2-E947-4E21-977F-4222267AC446}"/>
            </a:ext>
          </a:extLst>
        </xdr:cNvPr>
        <xdr:cNvCxnSpPr/>
      </xdr:nvCxnSpPr>
      <xdr:spPr>
        <a:xfrm flipV="1">
          <a:off x="8019435" y="2965040"/>
          <a:ext cx="1152218" cy="4762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737419</xdr:colOff>
      <xdr:row>10</xdr:row>
      <xdr:rowOff>153629</xdr:rowOff>
    </xdr:from>
    <xdr:to>
      <xdr:col>8</xdr:col>
      <xdr:colOff>1033358</xdr:colOff>
      <xdr:row>10</xdr:row>
      <xdr:rowOff>509300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B0C1A390-7FE0-4C7D-AA64-0ADE807D2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0766" y="3272298"/>
          <a:ext cx="295939" cy="355671"/>
        </a:xfrm>
        <a:prstGeom prst="rect">
          <a:avLst/>
        </a:prstGeom>
      </xdr:spPr>
    </xdr:pic>
    <xdr:clientData/>
  </xdr:twoCellAnchor>
  <xdr:twoCellAnchor>
    <xdr:from>
      <xdr:col>10</xdr:col>
      <xdr:colOff>307257</xdr:colOff>
      <xdr:row>10</xdr:row>
      <xdr:rowOff>61452</xdr:rowOff>
    </xdr:from>
    <xdr:to>
      <xdr:col>10</xdr:col>
      <xdr:colOff>878134</xdr:colOff>
      <xdr:row>10</xdr:row>
      <xdr:rowOff>805153</xdr:rowOff>
    </xdr:to>
    <xdr:cxnSp macro="">
      <xdr:nvCxnSpPr>
        <xdr:cNvPr id="19" name="Прямая со стрелкой 18">
          <a:extLst>
            <a:ext uri="{FF2B5EF4-FFF2-40B4-BE49-F238E27FC236}">
              <a16:creationId xmlns:a16="http://schemas.microsoft.com/office/drawing/2014/main" id="{25978EB2-E947-4E21-977F-4222267AC446}"/>
            </a:ext>
          </a:extLst>
        </xdr:cNvPr>
        <xdr:cNvCxnSpPr/>
      </xdr:nvCxnSpPr>
      <xdr:spPr>
        <a:xfrm>
          <a:off x="10861572" y="3180121"/>
          <a:ext cx="570877" cy="74370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122903</xdr:colOff>
      <xdr:row>11</xdr:row>
      <xdr:rowOff>783508</xdr:rowOff>
    </xdr:from>
    <xdr:to>
      <xdr:col>13</xdr:col>
      <xdr:colOff>1154666</xdr:colOff>
      <xdr:row>12</xdr:row>
      <xdr:rowOff>697612</xdr:rowOff>
    </xdr:to>
    <xdr:cxnSp macro="">
      <xdr:nvCxnSpPr>
        <xdr:cNvPr id="20" name="Прямая со стрелкой 19">
          <a:extLst>
            <a:ext uri="{FF2B5EF4-FFF2-40B4-BE49-F238E27FC236}">
              <a16:creationId xmlns:a16="http://schemas.microsoft.com/office/drawing/2014/main" id="{25978EB2-E947-4E21-977F-4222267AC446}"/>
            </a:ext>
          </a:extLst>
        </xdr:cNvPr>
        <xdr:cNvCxnSpPr/>
      </xdr:nvCxnSpPr>
      <xdr:spPr>
        <a:xfrm>
          <a:off x="13258185" y="4808589"/>
          <a:ext cx="1031763" cy="82051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76816</xdr:colOff>
      <xdr:row>10</xdr:row>
      <xdr:rowOff>168994</xdr:rowOff>
    </xdr:from>
    <xdr:to>
      <xdr:col>19</xdr:col>
      <xdr:colOff>1275122</xdr:colOff>
      <xdr:row>11</xdr:row>
      <xdr:rowOff>645241</xdr:rowOff>
    </xdr:to>
    <xdr:cxnSp macro="">
      <xdr:nvCxnSpPr>
        <xdr:cNvPr id="22" name="Прямая со стрелкой 21">
          <a:extLst>
            <a:ext uri="{FF2B5EF4-FFF2-40B4-BE49-F238E27FC236}">
              <a16:creationId xmlns:a16="http://schemas.microsoft.com/office/drawing/2014/main" id="{25978EB2-E947-4E21-977F-4222267AC446}"/>
            </a:ext>
          </a:extLst>
        </xdr:cNvPr>
        <xdr:cNvCxnSpPr/>
      </xdr:nvCxnSpPr>
      <xdr:spPr>
        <a:xfrm flipV="1">
          <a:off x="20955001" y="3287663"/>
          <a:ext cx="1198306" cy="138265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19</xdr:col>
      <xdr:colOff>706694</xdr:colOff>
      <xdr:row>10</xdr:row>
      <xdr:rowOff>752784</xdr:rowOff>
    </xdr:from>
    <xdr:to>
      <xdr:col>19</xdr:col>
      <xdr:colOff>1088986</xdr:colOff>
      <xdr:row>11</xdr:row>
      <xdr:rowOff>404569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AD46F972-4D3E-4C59-99C6-71E47AD87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84879" y="3871453"/>
          <a:ext cx="382292" cy="558197"/>
        </a:xfrm>
        <a:prstGeom prst="rect">
          <a:avLst/>
        </a:prstGeom>
      </xdr:spPr>
    </xdr:pic>
    <xdr:clientData/>
  </xdr:twoCellAnchor>
  <xdr:twoCellAnchor>
    <xdr:from>
      <xdr:col>21</xdr:col>
      <xdr:colOff>61452</xdr:colOff>
      <xdr:row>9</xdr:row>
      <xdr:rowOff>875686</xdr:rowOff>
    </xdr:from>
    <xdr:to>
      <xdr:col>21</xdr:col>
      <xdr:colOff>1123941</xdr:colOff>
      <xdr:row>10</xdr:row>
      <xdr:rowOff>651524</xdr:rowOff>
    </xdr:to>
    <xdr:cxnSp macro="">
      <xdr:nvCxnSpPr>
        <xdr:cNvPr id="26" name="Прямая со стрелкой 25">
          <a:extLst>
            <a:ext uri="{FF2B5EF4-FFF2-40B4-BE49-F238E27FC236}">
              <a16:creationId xmlns:a16="http://schemas.microsoft.com/office/drawing/2014/main" id="{25978EB2-E947-4E21-977F-4222267AC446}"/>
            </a:ext>
          </a:extLst>
        </xdr:cNvPr>
        <xdr:cNvCxnSpPr/>
      </xdr:nvCxnSpPr>
      <xdr:spPr>
        <a:xfrm>
          <a:off x="23520605" y="2934315"/>
          <a:ext cx="1062489" cy="83587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21</xdr:col>
      <xdr:colOff>353347</xdr:colOff>
      <xdr:row>10</xdr:row>
      <xdr:rowOff>384072</xdr:rowOff>
    </xdr:from>
    <xdr:to>
      <xdr:col>21</xdr:col>
      <xdr:colOff>649286</xdr:colOff>
      <xdr:row>10</xdr:row>
      <xdr:rowOff>739743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B0C1A390-7FE0-4C7D-AA64-0ADE807D2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00" y="3502741"/>
          <a:ext cx="295939" cy="355671"/>
        </a:xfrm>
        <a:prstGeom prst="rect">
          <a:avLst/>
        </a:prstGeom>
      </xdr:spPr>
    </xdr:pic>
    <xdr:clientData/>
  </xdr:twoCellAnchor>
  <xdr:twoCellAnchor>
    <xdr:from>
      <xdr:col>15</xdr:col>
      <xdr:colOff>337983</xdr:colOff>
      <xdr:row>11</xdr:row>
      <xdr:rowOff>215081</xdr:rowOff>
    </xdr:from>
    <xdr:to>
      <xdr:col>15</xdr:col>
      <xdr:colOff>877983</xdr:colOff>
      <xdr:row>11</xdr:row>
      <xdr:rowOff>747087</xdr:rowOff>
    </xdr:to>
    <xdr:sp macro="" textlink="">
      <xdr:nvSpPr>
        <xdr:cNvPr id="36" name="16-конечная звезда 34">
          <a:extLst>
            <a:ext uri="{FF2B5EF4-FFF2-40B4-BE49-F238E27FC236}">
              <a16:creationId xmlns:a16="http://schemas.microsoft.com/office/drawing/2014/main" id="{E11607D0-FED5-4ACF-9772-AA44BB7A8E1E}"/>
            </a:ext>
          </a:extLst>
        </xdr:cNvPr>
        <xdr:cNvSpPr/>
      </xdr:nvSpPr>
      <xdr:spPr>
        <a:xfrm>
          <a:off x="16054233" y="4240162"/>
          <a:ext cx="540000" cy="53200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3</a:t>
          </a:r>
        </a:p>
      </xdr:txBody>
    </xdr:sp>
    <xdr:clientData/>
  </xdr:twoCellAnchor>
  <xdr:twoCellAnchor editAs="oneCell">
    <xdr:from>
      <xdr:col>9</xdr:col>
      <xdr:colOff>1136855</xdr:colOff>
      <xdr:row>10</xdr:row>
      <xdr:rowOff>368710</xdr:rowOff>
    </xdr:from>
    <xdr:to>
      <xdr:col>10</xdr:col>
      <xdr:colOff>142310</xdr:colOff>
      <xdr:row>10</xdr:row>
      <xdr:rowOff>724381</xdr:rowOff>
    </xdr:to>
    <xdr:pic>
      <xdr:nvPicPr>
        <xdr:cNvPr id="37" name="Рисунок 36">
          <a:extLst>
            <a:ext uri="{FF2B5EF4-FFF2-40B4-BE49-F238E27FC236}">
              <a16:creationId xmlns:a16="http://schemas.microsoft.com/office/drawing/2014/main" id="{B0C1A390-7FE0-4C7D-AA64-0ADE807D2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00686" y="3487379"/>
          <a:ext cx="295939" cy="355671"/>
        </a:xfrm>
        <a:prstGeom prst="rect">
          <a:avLst/>
        </a:prstGeom>
      </xdr:spPr>
    </xdr:pic>
    <xdr:clientData/>
  </xdr:twoCellAnchor>
  <xdr:twoCellAnchor editAs="oneCell">
    <xdr:from>
      <xdr:col>13</xdr:col>
      <xdr:colOff>337983</xdr:colOff>
      <xdr:row>12</xdr:row>
      <xdr:rowOff>384073</xdr:rowOff>
    </xdr:from>
    <xdr:to>
      <xdr:col>13</xdr:col>
      <xdr:colOff>633922</xdr:colOff>
      <xdr:row>12</xdr:row>
      <xdr:rowOff>739744</xdr:rowOff>
    </xdr:to>
    <xdr:pic>
      <xdr:nvPicPr>
        <xdr:cNvPr id="38" name="Рисунок 37">
          <a:extLst>
            <a:ext uri="{FF2B5EF4-FFF2-40B4-BE49-F238E27FC236}">
              <a16:creationId xmlns:a16="http://schemas.microsoft.com/office/drawing/2014/main" id="{B0C1A390-7FE0-4C7D-AA64-0ADE807D2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73265" y="5315565"/>
          <a:ext cx="295939" cy="355671"/>
        </a:xfrm>
        <a:prstGeom prst="rect">
          <a:avLst/>
        </a:prstGeom>
      </xdr:spPr>
    </xdr:pic>
    <xdr:clientData/>
  </xdr:twoCellAnchor>
  <xdr:twoCellAnchor>
    <xdr:from>
      <xdr:col>10</xdr:col>
      <xdr:colOff>645241</xdr:colOff>
      <xdr:row>9</xdr:row>
      <xdr:rowOff>952499</xdr:rowOff>
    </xdr:from>
    <xdr:to>
      <xdr:col>10</xdr:col>
      <xdr:colOff>1185241</xdr:colOff>
      <xdr:row>10</xdr:row>
      <xdr:rowOff>424465</xdr:rowOff>
    </xdr:to>
    <xdr:sp macro="" textlink="">
      <xdr:nvSpPr>
        <xdr:cNvPr id="39" name="16-конечная звезда 34">
          <a:extLst>
            <a:ext uri="{FF2B5EF4-FFF2-40B4-BE49-F238E27FC236}">
              <a16:creationId xmlns:a16="http://schemas.microsoft.com/office/drawing/2014/main" id="{E11607D0-FED5-4ACF-9772-AA44BB7A8E1E}"/>
            </a:ext>
          </a:extLst>
        </xdr:cNvPr>
        <xdr:cNvSpPr/>
      </xdr:nvSpPr>
      <xdr:spPr>
        <a:xfrm>
          <a:off x="11199556" y="3011128"/>
          <a:ext cx="540000" cy="53200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1600">
              <a:solidFill>
                <a:schemeClr val="bg1"/>
              </a:solidFill>
            </a:rPr>
            <a:t>1,2</a:t>
          </a:r>
        </a:p>
      </xdr:txBody>
    </xdr:sp>
    <xdr:clientData/>
  </xdr:twoCellAnchor>
  <xdr:twoCellAnchor>
    <xdr:from>
      <xdr:col>13</xdr:col>
      <xdr:colOff>460887</xdr:colOff>
      <xdr:row>11</xdr:row>
      <xdr:rowOff>537701</xdr:rowOff>
    </xdr:from>
    <xdr:to>
      <xdr:col>13</xdr:col>
      <xdr:colOff>1000887</xdr:colOff>
      <xdr:row>12</xdr:row>
      <xdr:rowOff>163296</xdr:rowOff>
    </xdr:to>
    <xdr:sp macro="" textlink="">
      <xdr:nvSpPr>
        <xdr:cNvPr id="40" name="16-конечная звезда 34">
          <a:extLst>
            <a:ext uri="{FF2B5EF4-FFF2-40B4-BE49-F238E27FC236}">
              <a16:creationId xmlns:a16="http://schemas.microsoft.com/office/drawing/2014/main" id="{E11607D0-FED5-4ACF-9772-AA44BB7A8E1E}"/>
            </a:ext>
          </a:extLst>
        </xdr:cNvPr>
        <xdr:cNvSpPr/>
      </xdr:nvSpPr>
      <xdr:spPr>
        <a:xfrm>
          <a:off x="13596169" y="4562782"/>
          <a:ext cx="540000" cy="53200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1400">
              <a:solidFill>
                <a:schemeClr val="bg1"/>
              </a:solidFill>
            </a:rPr>
            <a:t>1,2</a:t>
          </a:r>
        </a:p>
      </xdr:txBody>
    </xdr:sp>
    <xdr:clientData/>
  </xdr:twoCellAnchor>
  <xdr:twoCellAnchor>
    <xdr:from>
      <xdr:col>16</xdr:col>
      <xdr:colOff>414798</xdr:colOff>
      <xdr:row>11</xdr:row>
      <xdr:rowOff>199718</xdr:rowOff>
    </xdr:from>
    <xdr:to>
      <xdr:col>16</xdr:col>
      <xdr:colOff>954798</xdr:colOff>
      <xdr:row>11</xdr:row>
      <xdr:rowOff>731724</xdr:rowOff>
    </xdr:to>
    <xdr:sp macro="" textlink="">
      <xdr:nvSpPr>
        <xdr:cNvPr id="41" name="16-конечная звезда 34">
          <a:extLst>
            <a:ext uri="{FF2B5EF4-FFF2-40B4-BE49-F238E27FC236}">
              <a16:creationId xmlns:a16="http://schemas.microsoft.com/office/drawing/2014/main" id="{E11607D0-FED5-4ACF-9772-AA44BB7A8E1E}"/>
            </a:ext>
          </a:extLst>
        </xdr:cNvPr>
        <xdr:cNvSpPr/>
      </xdr:nvSpPr>
      <xdr:spPr>
        <a:xfrm>
          <a:off x="17421532" y="4224799"/>
          <a:ext cx="540000" cy="53200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4</a:t>
          </a:r>
        </a:p>
      </xdr:txBody>
    </xdr:sp>
    <xdr:clientData/>
  </xdr:twoCellAnchor>
  <xdr:twoCellAnchor>
    <xdr:from>
      <xdr:col>17</xdr:col>
      <xdr:colOff>337984</xdr:colOff>
      <xdr:row>11</xdr:row>
      <xdr:rowOff>215081</xdr:rowOff>
    </xdr:from>
    <xdr:to>
      <xdr:col>17</xdr:col>
      <xdr:colOff>877984</xdr:colOff>
      <xdr:row>11</xdr:row>
      <xdr:rowOff>747087</xdr:rowOff>
    </xdr:to>
    <xdr:sp macro="" textlink="">
      <xdr:nvSpPr>
        <xdr:cNvPr id="42" name="16-конечная звезда 34">
          <a:extLst>
            <a:ext uri="{FF2B5EF4-FFF2-40B4-BE49-F238E27FC236}">
              <a16:creationId xmlns:a16="http://schemas.microsoft.com/office/drawing/2014/main" id="{E11607D0-FED5-4ACF-9772-AA44BB7A8E1E}"/>
            </a:ext>
          </a:extLst>
        </xdr:cNvPr>
        <xdr:cNvSpPr/>
      </xdr:nvSpPr>
      <xdr:spPr>
        <a:xfrm>
          <a:off x="18635202" y="4240162"/>
          <a:ext cx="540000" cy="53200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"/>
  </sheetPr>
  <dimension ref="A1:AJ34"/>
  <sheetViews>
    <sheetView tabSelected="1" zoomScale="62" zoomScaleNormal="62" workbookViewId="0">
      <pane xSplit="4" ySplit="9" topLeftCell="H10" activePane="bottomRight" state="frozen"/>
      <selection activeCell="H13" sqref="H13"/>
      <selection pane="topRight"/>
      <selection pane="bottomLeft"/>
      <selection pane="bottomRight" activeCell="S10" sqref="S10"/>
    </sheetView>
  </sheetViews>
  <sheetFormatPr defaultRowHeight="15" x14ac:dyDescent="0.25"/>
  <cols>
    <col min="1" max="1" width="3.7109375" style="1" customWidth="1"/>
    <col min="2" max="2" width="3.42578125" style="1" bestFit="1" customWidth="1"/>
    <col min="3" max="3" width="30.140625" style="1" customWidth="1"/>
    <col min="4" max="4" width="4.85546875" style="1" bestFit="1" customWidth="1"/>
    <col min="5" max="10" width="19.28515625" style="1" customWidth="1"/>
    <col min="11" max="11" width="19.28515625" style="29" customWidth="1"/>
    <col min="12" max="32" width="19.28515625" style="1" customWidth="1"/>
    <col min="33" max="35" width="17.7109375" style="1" customWidth="1"/>
    <col min="36" max="16384" width="9.140625" style="1"/>
  </cols>
  <sheetData>
    <row r="1" spans="1:36" ht="30.75" customHeight="1" x14ac:dyDescent="0.25">
      <c r="B1" s="56" t="s">
        <v>13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</row>
    <row r="2" spans="1:36" ht="30.75" customHeight="1" x14ac:dyDescent="0.25">
      <c r="B2" s="2"/>
      <c r="C2" s="57" t="s">
        <v>0</v>
      </c>
      <c r="D2" s="57"/>
      <c r="E2" s="57"/>
      <c r="F2" s="32" t="s">
        <v>1</v>
      </c>
      <c r="G2" s="2"/>
      <c r="H2" s="2"/>
      <c r="I2" s="2"/>
      <c r="J2" s="2"/>
      <c r="K2" s="30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6" ht="15" customHeight="1" x14ac:dyDescent="0.25">
      <c r="A3" s="34"/>
      <c r="B3" s="35"/>
      <c r="C3" s="35"/>
      <c r="D3" s="36"/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3">
        <v>10</v>
      </c>
      <c r="O3" s="3">
        <v>11</v>
      </c>
      <c r="P3" s="3">
        <v>12</v>
      </c>
      <c r="Q3" s="3">
        <v>13</v>
      </c>
      <c r="R3" s="3">
        <v>14</v>
      </c>
      <c r="S3" s="3">
        <v>15</v>
      </c>
      <c r="T3" s="3">
        <v>16</v>
      </c>
      <c r="U3" s="3">
        <v>17</v>
      </c>
      <c r="V3" s="3">
        <v>18</v>
      </c>
      <c r="W3" s="3">
        <v>19</v>
      </c>
      <c r="X3" s="3">
        <v>20</v>
      </c>
      <c r="Y3" s="3">
        <v>21</v>
      </c>
      <c r="Z3" s="3">
        <v>22</v>
      </c>
      <c r="AA3" s="3">
        <v>23</v>
      </c>
      <c r="AB3" s="3">
        <v>24</v>
      </c>
      <c r="AC3" s="3">
        <v>25</v>
      </c>
      <c r="AD3" s="3">
        <v>26</v>
      </c>
      <c r="AE3" s="3">
        <v>25</v>
      </c>
      <c r="AF3" s="3">
        <v>28</v>
      </c>
      <c r="AG3" s="4" t="str">
        <f>"Сумма, " &amp;F2</f>
        <v>Сумма, час</v>
      </c>
      <c r="AH3" s="4" t="str">
        <f>"ВПП max, " &amp;F2</f>
        <v>ВПП max, час</v>
      </c>
      <c r="AI3" s="4" t="str">
        <f>"ВПП min, " &amp;F2</f>
        <v>ВПП min, час</v>
      </c>
    </row>
    <row r="4" spans="1:36" x14ac:dyDescent="0.25">
      <c r="A4" s="58" t="str">
        <f>"Время, " &amp;F2</f>
        <v>Время, час</v>
      </c>
      <c r="B4" s="61" t="str">
        <f>"Операции, " &amp;F2</f>
        <v>Операции, час</v>
      </c>
      <c r="C4" s="62"/>
      <c r="D4" s="5" t="s">
        <v>2</v>
      </c>
      <c r="E4" s="6">
        <v>0.01</v>
      </c>
      <c r="F4" s="6">
        <v>0.01</v>
      </c>
      <c r="G4" s="6"/>
      <c r="H4" s="6">
        <v>0.01</v>
      </c>
      <c r="I4" s="6"/>
      <c r="J4" s="6">
        <v>0.08</v>
      </c>
      <c r="K4" s="6"/>
      <c r="L4" s="6">
        <v>0.08</v>
      </c>
      <c r="M4" s="6">
        <v>0.01</v>
      </c>
      <c r="N4" s="6"/>
      <c r="O4" s="6">
        <v>0.01</v>
      </c>
      <c r="P4" s="6">
        <v>1.5</v>
      </c>
      <c r="Q4" s="6">
        <v>1</v>
      </c>
      <c r="R4" s="6">
        <v>0.5</v>
      </c>
      <c r="S4" s="6">
        <v>0.01</v>
      </c>
      <c r="T4" s="6"/>
      <c r="U4" s="6">
        <v>0.08</v>
      </c>
      <c r="V4" s="6"/>
      <c r="W4" s="6">
        <v>0.08</v>
      </c>
      <c r="X4" s="6"/>
      <c r="Y4" s="6"/>
      <c r="Z4" s="6"/>
      <c r="AA4" s="6"/>
      <c r="AB4" s="6"/>
      <c r="AC4" s="6"/>
      <c r="AD4" s="6"/>
      <c r="AE4" s="6"/>
      <c r="AF4" s="6"/>
      <c r="AG4" s="7">
        <f t="shared" ref="AG4:AG9" si="0">SUM(E4:AF4)</f>
        <v>3.38</v>
      </c>
      <c r="AH4" s="43">
        <f>AG4+AG6+AG8</f>
        <v>14.249999999999998</v>
      </c>
      <c r="AI4" s="44">
        <f>AG5+AG7+AG9</f>
        <v>5.94</v>
      </c>
    </row>
    <row r="5" spans="1:36" x14ac:dyDescent="0.25">
      <c r="A5" s="59"/>
      <c r="B5" s="63"/>
      <c r="C5" s="64"/>
      <c r="D5" s="5" t="s">
        <v>3</v>
      </c>
      <c r="E5" s="6">
        <v>0.01</v>
      </c>
      <c r="F5" s="6">
        <v>0.01</v>
      </c>
      <c r="G5" s="6"/>
      <c r="H5" s="6">
        <v>0.01</v>
      </c>
      <c r="I5" s="6"/>
      <c r="J5" s="6">
        <v>0.08</v>
      </c>
      <c r="K5" s="6"/>
      <c r="L5" s="6">
        <v>0.08</v>
      </c>
      <c r="M5" s="6">
        <v>0.01</v>
      </c>
      <c r="N5" s="6"/>
      <c r="O5" s="6">
        <v>0.01</v>
      </c>
      <c r="P5" s="6">
        <v>1.5</v>
      </c>
      <c r="Q5" s="6">
        <v>1</v>
      </c>
      <c r="R5" s="6">
        <v>0.5</v>
      </c>
      <c r="S5" s="6">
        <v>0.01</v>
      </c>
      <c r="T5" s="6"/>
      <c r="U5" s="6">
        <v>0.08</v>
      </c>
      <c r="V5" s="6"/>
      <c r="W5" s="6">
        <v>0.08</v>
      </c>
      <c r="X5" s="6"/>
      <c r="Y5" s="6"/>
      <c r="Z5" s="6"/>
      <c r="AA5" s="6"/>
      <c r="AB5" s="6"/>
      <c r="AC5" s="6"/>
      <c r="AD5" s="6"/>
      <c r="AE5" s="6"/>
      <c r="AF5" s="6"/>
      <c r="AG5" s="7">
        <f t="shared" si="0"/>
        <v>3.38</v>
      </c>
      <c r="AH5" s="43"/>
      <c r="AI5" s="44"/>
    </row>
    <row r="6" spans="1:36" x14ac:dyDescent="0.25">
      <c r="A6" s="59"/>
      <c r="B6" s="45" t="str">
        <f>"Ожидания, " &amp;F2</f>
        <v>Ожидания, час</v>
      </c>
      <c r="C6" s="46"/>
      <c r="D6" s="8" t="s">
        <v>2</v>
      </c>
      <c r="E6" s="9"/>
      <c r="F6" s="9">
        <v>0.5</v>
      </c>
      <c r="G6" s="9"/>
      <c r="H6" s="9">
        <v>1</v>
      </c>
      <c r="I6" s="9"/>
      <c r="J6" s="9">
        <v>0.5</v>
      </c>
      <c r="K6" s="9"/>
      <c r="L6" s="9">
        <v>1</v>
      </c>
      <c r="M6" s="9"/>
      <c r="N6" s="9"/>
      <c r="O6" s="9">
        <v>0.5</v>
      </c>
      <c r="P6" s="9">
        <v>1</v>
      </c>
      <c r="Q6" s="9">
        <v>2</v>
      </c>
      <c r="R6" s="9">
        <v>1</v>
      </c>
      <c r="S6" s="9">
        <v>1</v>
      </c>
      <c r="T6" s="9"/>
      <c r="U6" s="9">
        <v>1</v>
      </c>
      <c r="V6" s="9"/>
      <c r="W6" s="9">
        <v>1</v>
      </c>
      <c r="X6" s="9"/>
      <c r="Y6" s="9"/>
      <c r="Z6" s="9"/>
      <c r="AA6" s="9"/>
      <c r="AB6" s="9"/>
      <c r="AC6" s="9"/>
      <c r="AD6" s="9"/>
      <c r="AE6" s="9"/>
      <c r="AF6" s="9"/>
      <c r="AG6" s="7">
        <f t="shared" si="0"/>
        <v>10.5</v>
      </c>
      <c r="AH6" s="43"/>
      <c r="AI6" s="44"/>
      <c r="AJ6" s="10"/>
    </row>
    <row r="7" spans="1:36" x14ac:dyDescent="0.25">
      <c r="A7" s="59"/>
      <c r="B7" s="47"/>
      <c r="C7" s="48"/>
      <c r="D7" s="8" t="s">
        <v>3</v>
      </c>
      <c r="E7" s="9"/>
      <c r="F7" s="9">
        <v>0.1</v>
      </c>
      <c r="G7" s="9"/>
      <c r="H7" s="9">
        <v>0.1</v>
      </c>
      <c r="I7" s="9"/>
      <c r="J7" s="9">
        <v>0.01</v>
      </c>
      <c r="K7" s="9"/>
      <c r="L7" s="9">
        <v>0.1</v>
      </c>
      <c r="M7" s="9"/>
      <c r="N7" s="9"/>
      <c r="O7" s="9">
        <v>0.1</v>
      </c>
      <c r="P7" s="9">
        <v>0.5</v>
      </c>
      <c r="Q7" s="9">
        <v>0.5</v>
      </c>
      <c r="R7" s="9">
        <v>0.5</v>
      </c>
      <c r="S7" s="9">
        <v>0.08</v>
      </c>
      <c r="T7" s="9"/>
      <c r="U7" s="9">
        <v>0.1</v>
      </c>
      <c r="V7" s="9"/>
      <c r="W7" s="9">
        <v>0.1</v>
      </c>
      <c r="X7" s="9"/>
      <c r="Y7" s="9"/>
      <c r="Z7" s="9"/>
      <c r="AA7" s="9"/>
      <c r="AB7" s="9"/>
      <c r="AC7" s="9"/>
      <c r="AD7" s="9"/>
      <c r="AE7" s="9"/>
      <c r="AF7" s="9"/>
      <c r="AG7" s="7">
        <f t="shared" si="0"/>
        <v>2.1900000000000004</v>
      </c>
      <c r="AH7" s="43"/>
      <c r="AI7" s="44"/>
      <c r="AJ7" s="10"/>
    </row>
    <row r="8" spans="1:36" x14ac:dyDescent="0.25">
      <c r="A8" s="59"/>
      <c r="B8" s="49" t="str">
        <f>"Перемещения, " &amp;F2</f>
        <v>Перемещения, час</v>
      </c>
      <c r="C8" s="50"/>
      <c r="D8" s="11" t="s">
        <v>2</v>
      </c>
      <c r="E8" s="12"/>
      <c r="F8" s="6"/>
      <c r="G8" s="6">
        <v>0.1</v>
      </c>
      <c r="H8" s="12"/>
      <c r="I8" s="6">
        <v>0.1</v>
      </c>
      <c r="J8" s="12"/>
      <c r="K8" s="12">
        <v>0.1</v>
      </c>
      <c r="L8" s="12"/>
      <c r="M8" s="12"/>
      <c r="N8" s="12">
        <v>0.05</v>
      </c>
      <c r="O8" s="12"/>
      <c r="P8" s="12"/>
      <c r="Q8" s="12"/>
      <c r="R8" s="12"/>
      <c r="S8" s="12"/>
      <c r="T8" s="12">
        <v>0.01</v>
      </c>
      <c r="U8" s="12"/>
      <c r="V8" s="12">
        <v>0.01</v>
      </c>
      <c r="W8" s="12"/>
      <c r="X8" s="12"/>
      <c r="Y8" s="12"/>
      <c r="Z8" s="12"/>
      <c r="AA8" s="12"/>
      <c r="AB8" s="12"/>
      <c r="AC8" s="12"/>
      <c r="AD8" s="12"/>
      <c r="AE8" s="12"/>
      <c r="AF8" s="12"/>
      <c r="AG8" s="7">
        <f t="shared" si="0"/>
        <v>0.37000000000000005</v>
      </c>
      <c r="AH8" s="43"/>
      <c r="AI8" s="44"/>
      <c r="AJ8" s="10"/>
    </row>
    <row r="9" spans="1:36" x14ac:dyDescent="0.25">
      <c r="A9" s="60"/>
      <c r="B9" s="51"/>
      <c r="C9" s="52"/>
      <c r="D9" s="11" t="s">
        <v>3</v>
      </c>
      <c r="E9" s="12"/>
      <c r="F9" s="6"/>
      <c r="G9" s="6">
        <v>0.1</v>
      </c>
      <c r="H9" s="12"/>
      <c r="I9" s="6">
        <v>0.1</v>
      </c>
      <c r="J9" s="12"/>
      <c r="K9" s="12">
        <v>0.1</v>
      </c>
      <c r="L9" s="12"/>
      <c r="M9" s="12"/>
      <c r="N9" s="12">
        <v>0.05</v>
      </c>
      <c r="O9" s="12"/>
      <c r="P9" s="12"/>
      <c r="Q9" s="12"/>
      <c r="R9" s="12"/>
      <c r="S9" s="12"/>
      <c r="T9" s="12">
        <v>0.01</v>
      </c>
      <c r="U9" s="12"/>
      <c r="V9" s="12">
        <v>0.01</v>
      </c>
      <c r="W9" s="12"/>
      <c r="X9" s="12"/>
      <c r="Y9" s="12"/>
      <c r="Z9" s="12"/>
      <c r="AA9" s="12"/>
      <c r="AB9" s="12"/>
      <c r="AC9" s="12"/>
      <c r="AD9" s="12"/>
      <c r="AE9" s="12"/>
      <c r="AF9" s="12"/>
      <c r="AG9" s="7">
        <f t="shared" si="0"/>
        <v>0.37000000000000005</v>
      </c>
      <c r="AH9" s="43"/>
      <c r="AI9" s="44"/>
      <c r="AJ9" s="10"/>
    </row>
    <row r="10" spans="1:36" ht="83.25" customHeight="1" x14ac:dyDescent="0.25">
      <c r="A10" s="53" t="s">
        <v>4</v>
      </c>
      <c r="B10" s="13">
        <v>1</v>
      </c>
      <c r="C10" s="34" t="s">
        <v>8</v>
      </c>
      <c r="D10" s="36"/>
      <c r="E10" s="31" t="s">
        <v>9</v>
      </c>
      <c r="F10" s="31" t="s">
        <v>10</v>
      </c>
      <c r="G10" s="14"/>
      <c r="H10" s="14"/>
      <c r="I10" s="14"/>
      <c r="J10" s="31" t="s">
        <v>27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31" t="s">
        <v>24</v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5"/>
    </row>
    <row r="11" spans="1:36" ht="71.25" customHeight="1" x14ac:dyDescent="0.25">
      <c r="A11" s="54"/>
      <c r="B11" s="13">
        <v>2</v>
      </c>
      <c r="C11" s="34" t="s">
        <v>11</v>
      </c>
      <c r="D11" s="36"/>
      <c r="E11" s="16"/>
      <c r="F11" s="17"/>
      <c r="G11" s="17"/>
      <c r="H11" s="31" t="s">
        <v>26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 t="s">
        <v>23</v>
      </c>
      <c r="X11" s="17"/>
      <c r="Y11" s="17"/>
      <c r="Z11" s="17"/>
      <c r="AA11" s="17"/>
      <c r="AB11" s="17"/>
      <c r="AC11" s="17"/>
      <c r="AD11" s="17"/>
      <c r="AE11" s="17"/>
      <c r="AF11" s="18"/>
    </row>
    <row r="12" spans="1:36" ht="71.25" customHeight="1" x14ac:dyDescent="0.25">
      <c r="A12" s="54"/>
      <c r="B12" s="13">
        <v>3</v>
      </c>
      <c r="C12" s="34" t="s">
        <v>28</v>
      </c>
      <c r="D12" s="36"/>
      <c r="E12" s="16"/>
      <c r="F12" s="17"/>
      <c r="G12" s="17"/>
      <c r="H12" s="17"/>
      <c r="I12" s="17"/>
      <c r="J12" s="17"/>
      <c r="K12" s="17"/>
      <c r="L12" s="31" t="s">
        <v>12</v>
      </c>
      <c r="M12" s="17" t="s">
        <v>15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9"/>
      <c r="AF12" s="18"/>
    </row>
    <row r="13" spans="1:36" ht="71.25" customHeight="1" x14ac:dyDescent="0.25">
      <c r="A13" s="54"/>
      <c r="B13" s="13">
        <v>4</v>
      </c>
      <c r="C13" s="34" t="s">
        <v>29</v>
      </c>
      <c r="D13" s="36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31" t="s">
        <v>12</v>
      </c>
      <c r="P13" s="17" t="s">
        <v>20</v>
      </c>
      <c r="Q13" s="17" t="s">
        <v>21</v>
      </c>
      <c r="R13" s="17" t="s">
        <v>22</v>
      </c>
      <c r="S13" s="17" t="s">
        <v>25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8"/>
    </row>
    <row r="14" spans="1:36" ht="71.25" customHeight="1" x14ac:dyDescent="0.25">
      <c r="A14" s="54"/>
      <c r="B14" s="13">
        <v>5</v>
      </c>
      <c r="C14" s="34"/>
      <c r="D14" s="36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8"/>
    </row>
    <row r="15" spans="1:36" ht="71.25" customHeight="1" x14ac:dyDescent="0.25">
      <c r="A15" s="54"/>
      <c r="B15" s="13">
        <v>6</v>
      </c>
      <c r="C15" s="34"/>
      <c r="D15" s="36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8"/>
    </row>
    <row r="16" spans="1:36" ht="71.25" customHeight="1" x14ac:dyDescent="0.25">
      <c r="A16" s="54"/>
      <c r="B16" s="13">
        <v>7</v>
      </c>
      <c r="C16" s="34"/>
      <c r="D16" s="36"/>
      <c r="E16" s="1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8"/>
    </row>
    <row r="17" spans="1:32" ht="71.25" customHeight="1" x14ac:dyDescent="0.25">
      <c r="A17" s="54"/>
      <c r="B17" s="13">
        <v>8</v>
      </c>
      <c r="C17" s="34"/>
      <c r="D17" s="36"/>
      <c r="E17" s="1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8"/>
    </row>
    <row r="18" spans="1:32" ht="71.25" customHeight="1" x14ac:dyDescent="0.25">
      <c r="A18" s="54"/>
      <c r="B18" s="13">
        <v>9</v>
      </c>
      <c r="C18" s="34" t="s">
        <v>5</v>
      </c>
      <c r="D18" s="36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8"/>
    </row>
    <row r="19" spans="1:32" ht="71.25" customHeight="1" x14ac:dyDescent="0.25">
      <c r="A19" s="54"/>
      <c r="B19" s="13">
        <v>10</v>
      </c>
      <c r="C19" s="34"/>
      <c r="D19" s="36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8"/>
    </row>
    <row r="20" spans="1:32" ht="71.25" customHeight="1" x14ac:dyDescent="0.25">
      <c r="A20" s="54"/>
      <c r="B20" s="13">
        <v>11</v>
      </c>
      <c r="C20" s="34"/>
      <c r="D20" s="36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8"/>
    </row>
    <row r="21" spans="1:32" ht="71.25" customHeight="1" x14ac:dyDescent="0.25">
      <c r="A21" s="54"/>
      <c r="B21" s="13">
        <v>12</v>
      </c>
      <c r="C21" s="34"/>
      <c r="D21" s="36"/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8"/>
    </row>
    <row r="22" spans="1:32" ht="71.25" customHeight="1" x14ac:dyDescent="0.25">
      <c r="A22" s="54"/>
      <c r="B22" s="13">
        <v>13</v>
      </c>
      <c r="C22" s="34"/>
      <c r="D22" s="36"/>
      <c r="E22" s="20"/>
      <c r="AF22" s="21"/>
    </row>
    <row r="23" spans="1:32" ht="71.25" customHeight="1" x14ac:dyDescent="0.25">
      <c r="A23" s="55"/>
      <c r="B23" s="13">
        <v>14</v>
      </c>
      <c r="C23" s="34"/>
      <c r="D23" s="36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4"/>
    </row>
    <row r="25" spans="1:32" ht="15" customHeight="1" x14ac:dyDescent="0.25">
      <c r="B25" s="25" t="s">
        <v>6</v>
      </c>
      <c r="C25" s="42" t="s">
        <v>7</v>
      </c>
      <c r="D25" s="42"/>
      <c r="E25" s="42"/>
      <c r="F25" s="42"/>
      <c r="G25" s="42"/>
      <c r="H25" s="26"/>
      <c r="I25" s="27"/>
      <c r="J25" s="27"/>
      <c r="K25" s="27"/>
      <c r="L25" s="27"/>
      <c r="M25" s="27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AC25" s="33"/>
      <c r="AD25" s="33"/>
      <c r="AE25" s="33"/>
      <c r="AF25" s="33"/>
    </row>
    <row r="26" spans="1:32" ht="15" customHeight="1" x14ac:dyDescent="0.25">
      <c r="B26" s="13">
        <v>1</v>
      </c>
      <c r="C26" s="37" t="s">
        <v>14</v>
      </c>
      <c r="D26" s="38"/>
      <c r="E26" s="38"/>
      <c r="F26" s="38"/>
      <c r="G26" s="39"/>
      <c r="AC26" s="33"/>
      <c r="AD26" s="33"/>
      <c r="AE26" s="33"/>
      <c r="AF26" s="33"/>
    </row>
    <row r="27" spans="1:32" x14ac:dyDescent="0.25">
      <c r="B27" s="13">
        <v>2</v>
      </c>
      <c r="C27" s="37" t="s">
        <v>16</v>
      </c>
      <c r="D27" s="38"/>
      <c r="E27" s="38"/>
      <c r="F27" s="38"/>
      <c r="G27" s="39"/>
    </row>
    <row r="28" spans="1:32" x14ac:dyDescent="0.25">
      <c r="B28" s="13">
        <v>3</v>
      </c>
      <c r="C28" s="37" t="s">
        <v>18</v>
      </c>
      <c r="D28" s="38"/>
      <c r="E28" s="38"/>
      <c r="F28" s="38"/>
      <c r="G28" s="39"/>
    </row>
    <row r="29" spans="1:32" x14ac:dyDescent="0.25">
      <c r="B29" s="13">
        <v>4</v>
      </c>
      <c r="C29" s="37" t="s">
        <v>17</v>
      </c>
      <c r="D29" s="38"/>
      <c r="E29" s="38"/>
      <c r="F29" s="38"/>
      <c r="G29" s="39"/>
    </row>
    <row r="30" spans="1:32" ht="15" customHeight="1" x14ac:dyDescent="0.25">
      <c r="B30" s="13">
        <v>5</v>
      </c>
      <c r="C30" s="40" t="s">
        <v>19</v>
      </c>
      <c r="D30" s="40"/>
      <c r="E30" s="40"/>
      <c r="F30" s="40"/>
      <c r="G30" s="40"/>
    </row>
    <row r="31" spans="1:32" x14ac:dyDescent="0.25">
      <c r="B31" s="13"/>
      <c r="C31" s="41"/>
      <c r="D31" s="41"/>
      <c r="E31" s="41"/>
      <c r="F31" s="41"/>
      <c r="G31" s="41"/>
      <c r="AC31" s="33"/>
      <c r="AD31" s="33"/>
      <c r="AE31" s="33"/>
      <c r="AF31" s="33"/>
    </row>
    <row r="32" spans="1:32" ht="16.5" customHeight="1" x14ac:dyDescent="0.25">
      <c r="B32" s="13"/>
      <c r="C32" s="34"/>
      <c r="D32" s="35"/>
      <c r="E32" s="35"/>
      <c r="F32" s="35"/>
      <c r="G32" s="36"/>
    </row>
    <row r="33" spans="2:27" x14ac:dyDescent="0.25">
      <c r="B33" s="13"/>
      <c r="C33" s="34"/>
      <c r="D33" s="35"/>
      <c r="E33" s="35"/>
      <c r="F33" s="35"/>
      <c r="G33" s="36"/>
    </row>
    <row r="34" spans="2:27" x14ac:dyDescent="0.25">
      <c r="B34" s="13"/>
      <c r="C34" s="34"/>
      <c r="D34" s="35"/>
      <c r="E34" s="35"/>
      <c r="F34" s="35"/>
      <c r="G34" s="36"/>
      <c r="H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</row>
  </sheetData>
  <sheetProtection formatCells="0" formatColumns="0" formatRows="0"/>
  <mergeCells count="36">
    <mergeCell ref="B1:AF1"/>
    <mergeCell ref="C2:E2"/>
    <mergeCell ref="A3:D3"/>
    <mergeCell ref="A4:A9"/>
    <mergeCell ref="B4:C5"/>
    <mergeCell ref="AH4:AH9"/>
    <mergeCell ref="AI4:AI9"/>
    <mergeCell ref="B6:C7"/>
    <mergeCell ref="B8:C9"/>
    <mergeCell ref="A10:A23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5:G25"/>
    <mergeCell ref="AC25:AF26"/>
    <mergeCell ref="C26:G26"/>
    <mergeCell ref="AC31:AF31"/>
    <mergeCell ref="C32:G32"/>
    <mergeCell ref="C33:G33"/>
    <mergeCell ref="C34:G34"/>
    <mergeCell ref="C27:G27"/>
    <mergeCell ref="C28:G28"/>
    <mergeCell ref="C29:G29"/>
    <mergeCell ref="C30:G30"/>
    <mergeCell ref="C31:G31"/>
  </mergeCells>
  <conditionalFormatting sqref="E10:AF23">
    <cfRule type="notContainsBlanks" dxfId="1" priority="2">
      <formula>LEN(TRIM(E10))&gt;0</formula>
    </cfRule>
  </conditionalFormatting>
  <conditionalFormatting sqref="B10:AF23">
    <cfRule type="expression" dxfId="0" priority="1">
      <formula>MOD(ROW($B10),2)=0</formula>
    </cfRule>
  </conditionalFormatting>
  <pageMargins left="0.7" right="0.7" top="0.75" bottom="0.75" header="0.3" footer="0.3"/>
  <pageSetup paperSize="9" firstPageNumber="42949672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Текущее состояние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 Квитко</cp:lastModifiedBy>
  <cp:revision>1</cp:revision>
  <dcterms:created xsi:type="dcterms:W3CDTF">2020-03-13T09:33:55Z</dcterms:created>
  <dcterms:modified xsi:type="dcterms:W3CDTF">2022-11-15T07:46:40Z</dcterms:modified>
  <cp:category/>
  <cp:contentStatus/>
</cp:coreProperties>
</file>