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ТЭРО-13" sheetId="1" r:id="rId1"/>
    <sheet name="ТЭРО-121" sheetId="2" r:id="rId2"/>
    <sheet name="ТЭРО-11" sheetId="3" r:id="rId3"/>
    <sheet name="ТЭРО 4 курс" sheetId="4" r:id="rId4"/>
  </sheets>
  <definedNames>
    <definedName name="_ftn1" localSheetId="0">'ТЭРО-13'!$A$119</definedName>
    <definedName name="_ftnref1" localSheetId="0">'ТЭРО-13'!$AB$1</definedName>
  </definedNames>
  <calcPr fullCalcOnLoad="1"/>
</workbook>
</file>

<file path=xl/sharedStrings.xml><?xml version="1.0" encoding="utf-8"?>
<sst xmlns="http://schemas.openxmlformats.org/spreadsheetml/2006/main" count="536" uniqueCount="167">
  <si>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</si>
  <si>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</si>
  <si>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</si>
  <si>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</si>
  <si>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</si>
  <si>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</si>
  <si>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</si>
  <si>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</si>
  <si>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</si>
  <si>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</si>
  <si>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</si>
  <si>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</si>
  <si>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</si>
  <si>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</si>
  <si>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</si>
  <si>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</si>
  <si>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</si>
  <si>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</si>
  <si>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</si>
  <si>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</si>
  <si>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</si>
  <si>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</si>
  <si>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</si>
  <si>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ОГСЭ.00</t>
  </si>
  <si>
    <t>ЕН.00</t>
  </si>
  <si>
    <t>ОП. 00</t>
  </si>
  <si>
    <t>ОП. 01</t>
  </si>
  <si>
    <t>ОП. 0n</t>
  </si>
  <si>
    <t>П.00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</si>
  <si>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</si>
  <si>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</si>
  <si>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</si>
  <si>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</si>
  <si>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</si>
  <si>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</si>
  <si>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</si>
  <si>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</si>
  <si>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</si>
  <si>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</si>
  <si>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>1 курс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</si>
  <si>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</si>
  <si>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</rPr>
      <t>(для СПО)</t>
    </r>
  </si>
  <si>
    <r>
      <t xml:space="preserve">Общепрофессиональный  цикл </t>
    </r>
    <r>
      <rPr>
        <i/>
        <sz val="4.5"/>
        <color indexed="8"/>
        <rFont val="Times New Roman"/>
        <family val="1"/>
      </rPr>
      <t>(для НПО)</t>
    </r>
  </si>
  <si>
    <t xml:space="preserve">Всего час. в неделю обязательной учебной
нагрузки
</t>
  </si>
  <si>
    <t xml:space="preserve">Всего часов  </t>
  </si>
  <si>
    <r>
      <t>Физическая культура</t>
    </r>
    <r>
      <rPr>
        <b/>
        <i/>
        <sz val="4.5"/>
        <color indexed="8"/>
        <rFont val="Times New Roman"/>
        <family val="1"/>
      </rPr>
      <t xml:space="preserve"> (для НПО)</t>
    </r>
  </si>
  <si>
    <r>
      <t xml:space="preserve">Профессиональный цикл </t>
    </r>
    <r>
      <rPr>
        <i/>
        <sz val="4.5"/>
        <color indexed="8"/>
        <rFont val="Times New Roman"/>
        <family val="1"/>
      </rPr>
      <t>(для НПО)</t>
    </r>
  </si>
  <si>
    <r>
      <t>ОГСЭ.0</t>
    </r>
    <r>
      <rPr>
        <sz val="4"/>
        <color indexed="8"/>
        <rFont val="Times New Roman"/>
        <family val="1"/>
      </rPr>
      <t>n</t>
    </r>
  </si>
  <si>
    <r>
      <t>ЕН.0</t>
    </r>
    <r>
      <rPr>
        <sz val="4"/>
        <color indexed="8"/>
        <rFont val="Times New Roman"/>
        <family val="1"/>
      </rPr>
      <t>n</t>
    </r>
  </si>
  <si>
    <t>ОДБ.03</t>
  </si>
  <si>
    <t>ОДБ.02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</si>
  <si>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</si>
  <si>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</si>
  <si>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</si>
  <si>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</si>
  <si>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</si>
  <si>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</si>
  <si>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</si>
  <si>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</si>
  <si>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</si>
  <si>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Русский язык  (базов.)</t>
  </si>
  <si>
    <t>Инностранный язык  (базов.)</t>
  </si>
  <si>
    <t>История (базов.)</t>
  </si>
  <si>
    <t>Обществознане (базов.)</t>
  </si>
  <si>
    <t>Химия (базов.)</t>
  </si>
  <si>
    <t>Биология (базов.)</t>
  </si>
  <si>
    <t xml:space="preserve">Физическая культура  (базов.) </t>
  </si>
  <si>
    <t>ОБЖ  (базов.)</t>
  </si>
  <si>
    <t>Математика  (профильн.)</t>
  </si>
  <si>
    <t>Информатика  (профильн.)</t>
  </si>
  <si>
    <t>Физика  (профильн.)</t>
  </si>
  <si>
    <t>2 курс</t>
  </si>
  <si>
    <t>..... (базов.)</t>
  </si>
  <si>
    <t>ОДП.n+01</t>
  </si>
  <si>
    <t>..... (профильн.)</t>
  </si>
  <si>
    <t>ОГСЭ.01</t>
  </si>
  <si>
    <t>Основы философи</t>
  </si>
  <si>
    <t>ОГСЭ.02</t>
  </si>
  <si>
    <t>История</t>
  </si>
  <si>
    <t>ОГСЭ.03</t>
  </si>
  <si>
    <t>Иностранный язык</t>
  </si>
  <si>
    <t>ОГСЭ.04</t>
  </si>
  <si>
    <t>Физтческая культура</t>
  </si>
  <si>
    <t>ЕН.01</t>
  </si>
  <si>
    <t>Математика</t>
  </si>
  <si>
    <t>ЕН.02</t>
  </si>
  <si>
    <t>Экологические основы  природопользования</t>
  </si>
  <si>
    <t>Инженерная графика</t>
  </si>
  <si>
    <t>ОП. 02</t>
  </si>
  <si>
    <t>Электротехника и электроника</t>
  </si>
  <si>
    <t>ОП. 03</t>
  </si>
  <si>
    <t>Метрология,  стандартизация и сертификация</t>
  </si>
  <si>
    <t>ОП. 04</t>
  </si>
  <si>
    <t>Техническая механика</t>
  </si>
  <si>
    <t>ОП. 05</t>
  </si>
  <si>
    <t>Материаловедение</t>
  </si>
  <si>
    <t>ОП. 06</t>
  </si>
  <si>
    <t>Информационные технологии в прфессиональной деятельности</t>
  </si>
  <si>
    <t>ОП. 07</t>
  </si>
  <si>
    <t>Основы экономики</t>
  </si>
  <si>
    <t>ОП. 08</t>
  </si>
  <si>
    <t>Правовые основы профессиональной деятельности</t>
  </si>
  <si>
    <t>ОП. 09</t>
  </si>
  <si>
    <t>Охрана труда</t>
  </si>
  <si>
    <t>ОП. 10</t>
  </si>
  <si>
    <t>Безопасность жизнидеятельности</t>
  </si>
  <si>
    <t>ОП. 11</t>
  </si>
  <si>
    <t>Гидравлика</t>
  </si>
  <si>
    <t>ОП. 12</t>
  </si>
  <si>
    <t>Геология</t>
  </si>
  <si>
    <t>ОП. 13</t>
  </si>
  <si>
    <t>Горное дело</t>
  </si>
  <si>
    <t>ОП. 14</t>
  </si>
  <si>
    <t>Геодезия</t>
  </si>
  <si>
    <t>ОП.15</t>
  </si>
  <si>
    <t>Термодинамика</t>
  </si>
  <si>
    <t>3 курс</t>
  </si>
  <si>
    <t>МДК.01.01</t>
  </si>
  <si>
    <t>Электрические машины и аппараты</t>
  </si>
  <si>
    <t>МДК.01.02</t>
  </si>
  <si>
    <t>Основы технческой эксплуатации и обслуживания электрического и электромеханического оборудования</t>
  </si>
  <si>
    <t>МДК.01.03</t>
  </si>
  <si>
    <t>электрическое и электромеханическое оборудование</t>
  </si>
  <si>
    <t>МДК.01.04</t>
  </si>
  <si>
    <t>Техническое регулирование и контроль качества электрического и электромеханического оборудования</t>
  </si>
  <si>
    <t>УП. 01</t>
  </si>
  <si>
    <t>Учебная практика</t>
  </si>
  <si>
    <t>ПП.01</t>
  </si>
  <si>
    <t>Производственная практика</t>
  </si>
  <si>
    <t>ПМ.02</t>
  </si>
  <si>
    <t>Выполнение сервисного обслуживания бытовых машин и приборов</t>
  </si>
  <si>
    <t>МДК.02.01</t>
  </si>
  <si>
    <t>Типовые технологические процессы обслуживания бытовых машин и приборов</t>
  </si>
  <si>
    <t>УП.02.01</t>
  </si>
  <si>
    <t>ПМ.03</t>
  </si>
  <si>
    <t>Организация деятельности производственного подразделения</t>
  </si>
  <si>
    <t>МДК.03.01</t>
  </si>
  <si>
    <t>Планирование и организация работ сируктурного подразделения</t>
  </si>
  <si>
    <t>УП.03</t>
  </si>
  <si>
    <t>ПМ.04</t>
  </si>
  <si>
    <t>Выполнение работ по одной или нескольким профессиям, должностям служащих:   18590 Слесарь-электрик по ремонту электрооборудования</t>
  </si>
  <si>
    <t>МДК.04.01</t>
  </si>
  <si>
    <t>Технология выполнения работ по профессии 18590 Слесарь-электрик по ремонту электрооборудования</t>
  </si>
  <si>
    <t>ПП. 04</t>
  </si>
  <si>
    <t>4 курс</t>
  </si>
  <si>
    <t>ПДП</t>
  </si>
  <si>
    <t>Преддипломная практика</t>
  </si>
  <si>
    <t>ГИА</t>
  </si>
  <si>
    <t>Государственная (итоговая) аттестация</t>
  </si>
  <si>
    <t>1 сем</t>
  </si>
  <si>
    <t>2 сем</t>
  </si>
  <si>
    <t>Электрическое и электромеханическое оборудование</t>
  </si>
  <si>
    <t>ПМ. 04</t>
  </si>
  <si>
    <t>Выполнение работ по профессии слесарь-электрик</t>
  </si>
  <si>
    <t>Технология выполнения работ по профессии слесарь-электрик</t>
  </si>
  <si>
    <t>УП. 04</t>
  </si>
  <si>
    <t>практика</t>
  </si>
  <si>
    <t>2сем</t>
  </si>
  <si>
    <t>1сем</t>
  </si>
  <si>
    <t>Основы философии</t>
  </si>
  <si>
    <t xml:space="preserve">Физическая культура </t>
  </si>
  <si>
    <t>Метрология, стандартизация, сертификация</t>
  </si>
  <si>
    <t>Прав. Основы проф. Деятельности</t>
  </si>
  <si>
    <t>БЖ</t>
  </si>
  <si>
    <t>УП.02</t>
  </si>
  <si>
    <t>ПП. 01</t>
  </si>
  <si>
    <t>Литература  (базов.)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</si>
</sst>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4.5"/>
      <color indexed="8"/>
      <name val="Times New Roman"/>
      <family val="1"/>
    </font>
    <font>
      <sz val="4.5"/>
      <color indexed="8"/>
      <name val="Times New Roman"/>
      <family val="1"/>
    </font>
    <font>
      <i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4.5"/>
      <color indexed="8"/>
      <name val="Times New Roman"/>
      <family val="1"/>
    </font>
    <font>
      <b/>
      <sz val="3.5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9"/>
      <color indexed="9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0"/>
      <name val="Times New Roman"/>
      <family val="1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textRotation="90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 wrapText="1"/>
    </xf>
    <xf numFmtId="0" fontId="15" fillId="10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5" fillId="37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16" borderId="10" xfId="0" applyFont="1" applyFill="1" applyBorder="1" applyAlignment="1">
      <alignment wrapText="1"/>
    </xf>
    <xf numFmtId="0" fontId="15" fillId="9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wrapText="1"/>
    </xf>
    <xf numFmtId="0" fontId="15" fillId="39" borderId="10" xfId="0" applyFont="1" applyFill="1" applyBorder="1" applyAlignment="1">
      <alignment wrapText="1"/>
    </xf>
    <xf numFmtId="0" fontId="62" fillId="17" borderId="10" xfId="0" applyFont="1" applyFill="1" applyBorder="1" applyAlignment="1">
      <alignment wrapText="1"/>
    </xf>
    <xf numFmtId="0" fontId="63" fillId="38" borderId="10" xfId="0" applyFont="1" applyFill="1" applyBorder="1" applyAlignment="1">
      <alignment wrapText="1"/>
    </xf>
    <xf numFmtId="0" fontId="15" fillId="36" borderId="10" xfId="0" applyFont="1" applyFill="1" applyBorder="1" applyAlignment="1">
      <alignment wrapText="1"/>
    </xf>
    <xf numFmtId="0" fontId="15" fillId="10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3" fillId="10" borderId="0" xfId="0" applyFont="1" applyFill="1" applyAlignment="1">
      <alignment/>
    </xf>
    <xf numFmtId="0" fontId="17" fillId="9" borderId="10" xfId="0" applyFont="1" applyFill="1" applyBorder="1" applyAlignment="1">
      <alignment wrapText="1"/>
    </xf>
    <xf numFmtId="0" fontId="17" fillId="16" borderId="10" xfId="0" applyFont="1" applyFill="1" applyBorder="1" applyAlignment="1">
      <alignment wrapText="1"/>
    </xf>
    <xf numFmtId="0" fontId="17" fillId="10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vertical="center" wrapText="1"/>
    </xf>
    <xf numFmtId="0" fontId="24" fillId="10" borderId="10" xfId="0" applyFont="1" applyFill="1" applyBorder="1" applyAlignment="1">
      <alignment wrapText="1"/>
    </xf>
    <xf numFmtId="0" fontId="24" fillId="37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36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tabSelected="1" zoomScale="140" zoomScaleNormal="140" zoomScalePageLayoutView="0" workbookViewId="0" topLeftCell="A1">
      <selection activeCell="O20" sqref="O20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5" width="3.28125" style="1" customWidth="1"/>
    <col min="6" max="7" width="3.00390625" style="1" customWidth="1"/>
    <col min="8" max="8" width="2.8515625" style="1" customWidth="1"/>
    <col min="9" max="10" width="3.140625" style="1" customWidth="1"/>
    <col min="11" max="11" width="3.28125" style="1" customWidth="1"/>
    <col min="12" max="12" width="2.8515625" style="1" customWidth="1"/>
    <col min="13" max="13" width="2.57421875" style="1" customWidth="1"/>
    <col min="14" max="15" width="3.00390625" style="1" customWidth="1"/>
    <col min="16" max="16" width="3.57421875" style="1" customWidth="1"/>
    <col min="17" max="17" width="2.8515625" style="1" customWidth="1"/>
    <col min="18" max="18" width="3.00390625" style="1" customWidth="1"/>
    <col min="19" max="19" width="2.8515625" style="1" customWidth="1"/>
    <col min="20" max="20" width="2.57421875" style="1" customWidth="1"/>
    <col min="21" max="21" width="2.8515625" style="1" customWidth="1"/>
    <col min="22" max="22" width="4.00390625" style="1" customWidth="1"/>
    <col min="23" max="23" width="2.421875" style="1" customWidth="1"/>
    <col min="24" max="24" width="2.57421875" style="1" customWidth="1"/>
    <col min="25" max="25" width="2.8515625" style="1" customWidth="1"/>
    <col min="26" max="26" width="3.00390625" style="1" customWidth="1"/>
    <col min="27" max="28" width="2.57421875" style="1" customWidth="1"/>
    <col min="29" max="29" width="2.8515625" style="1" customWidth="1"/>
    <col min="30" max="30" width="2.7109375" style="1" customWidth="1"/>
    <col min="31" max="31" width="3.00390625" style="1" customWidth="1"/>
    <col min="32" max="32" width="2.8515625" style="1" customWidth="1"/>
    <col min="33" max="33" width="3.28125" style="1" customWidth="1"/>
    <col min="34" max="35" width="2.7109375" style="1" customWidth="1"/>
    <col min="36" max="38" width="2.8515625" style="1" customWidth="1"/>
    <col min="39" max="39" width="3.00390625" style="1" customWidth="1"/>
    <col min="40" max="43" width="2.8515625" style="1" customWidth="1"/>
    <col min="44" max="44" width="2.7109375" style="1" customWidth="1"/>
    <col min="45" max="45" width="2.8515625" style="1" customWidth="1"/>
    <col min="46" max="46" width="4.7109375" style="1" customWidth="1"/>
    <col min="47" max="47" width="2.28125" style="1" customWidth="1"/>
    <col min="48" max="48" width="2.421875" style="1" customWidth="1"/>
    <col min="49" max="49" width="2.28125" style="1" customWidth="1"/>
    <col min="50" max="50" width="2.421875" style="1" customWidth="1"/>
    <col min="51" max="57" width="2.00390625" style="1" customWidth="1"/>
    <col min="58" max="58" width="5.140625" style="1" customWidth="1"/>
    <col min="59" max="16384" width="9.140625" style="1" customWidth="1"/>
  </cols>
  <sheetData>
    <row r="1" spans="1:58" ht="15">
      <c r="A1" s="61" t="s">
        <v>0</v>
      </c>
      <c r="B1" s="61" t="s">
        <v>1</v>
      </c>
      <c r="C1" s="73" t="s">
        <v>2</v>
      </c>
      <c r="D1" s="61" t="s">
        <v>3</v>
      </c>
      <c r="E1" s="3"/>
      <c r="F1" s="59" t="s">
        <v>4</v>
      </c>
      <c r="G1" s="59"/>
      <c r="H1" s="59"/>
      <c r="I1" s="4"/>
      <c r="J1" s="59" t="s">
        <v>5</v>
      </c>
      <c r="K1" s="59"/>
      <c r="L1" s="59"/>
      <c r="M1" s="59"/>
      <c r="N1" s="59" t="s">
        <v>6</v>
      </c>
      <c r="O1" s="59"/>
      <c r="P1" s="59"/>
      <c r="Q1" s="59"/>
      <c r="R1" s="4"/>
      <c r="S1" s="59" t="s">
        <v>7</v>
      </c>
      <c r="T1" s="59"/>
      <c r="U1" s="59"/>
      <c r="V1" s="4"/>
      <c r="W1" s="59" t="s">
        <v>8</v>
      </c>
      <c r="X1" s="59"/>
      <c r="Y1" s="59"/>
      <c r="Z1" s="59"/>
      <c r="AA1" s="4"/>
      <c r="AB1" s="59" t="s">
        <v>9</v>
      </c>
      <c r="AC1" s="59"/>
      <c r="AD1" s="59"/>
      <c r="AE1" s="4"/>
      <c r="AF1" s="59" t="s">
        <v>10</v>
      </c>
      <c r="AG1" s="59"/>
      <c r="AH1" s="59"/>
      <c r="AI1" s="4"/>
      <c r="AJ1" s="59" t="s">
        <v>11</v>
      </c>
      <c r="AK1" s="59"/>
      <c r="AL1" s="59"/>
      <c r="AM1" s="4"/>
      <c r="AN1" s="59" t="s">
        <v>12</v>
      </c>
      <c r="AO1" s="59"/>
      <c r="AP1" s="59"/>
      <c r="AQ1" s="59"/>
      <c r="AR1" s="4"/>
      <c r="AS1" s="59" t="s">
        <v>13</v>
      </c>
      <c r="AT1" s="59"/>
      <c r="AU1" s="59"/>
      <c r="AV1" s="4"/>
      <c r="AW1" s="59" t="s">
        <v>14</v>
      </c>
      <c r="AX1" s="59"/>
      <c r="AY1" s="59"/>
      <c r="AZ1" s="59"/>
      <c r="BA1" s="59" t="s">
        <v>15</v>
      </c>
      <c r="BB1" s="59"/>
      <c r="BC1" s="59"/>
      <c r="BD1" s="59"/>
      <c r="BE1" s="5"/>
      <c r="BF1" s="58" t="s">
        <v>44</v>
      </c>
    </row>
    <row r="2" spans="1:58" ht="15">
      <c r="A2" s="61"/>
      <c r="B2" s="61"/>
      <c r="C2" s="73"/>
      <c r="D2" s="61"/>
      <c r="E2" s="60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8"/>
    </row>
    <row r="3" spans="1:58" ht="15">
      <c r="A3" s="61"/>
      <c r="B3" s="61"/>
      <c r="C3" s="73"/>
      <c r="D3" s="61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58"/>
    </row>
    <row r="4" spans="1:58" ht="15">
      <c r="A4" s="61"/>
      <c r="B4" s="61"/>
      <c r="C4" s="73"/>
      <c r="D4" s="61"/>
      <c r="E4" s="60" t="s">
        <v>17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58"/>
    </row>
    <row r="5" spans="1:58" ht="12" customHeight="1">
      <c r="A5" s="61"/>
      <c r="B5" s="61"/>
      <c r="C5" s="73"/>
      <c r="D5" s="61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58"/>
    </row>
    <row r="6" spans="1:58" ht="11.25" customHeight="1">
      <c r="A6" s="58" t="s">
        <v>39</v>
      </c>
      <c r="B6" s="63" t="s">
        <v>18</v>
      </c>
      <c r="C6" s="70" t="s">
        <v>19</v>
      </c>
      <c r="D6" s="9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9" customHeight="1">
      <c r="A7" s="58"/>
      <c r="B7" s="63"/>
      <c r="C7" s="70"/>
      <c r="D7" s="9" t="s">
        <v>21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5" t="s">
        <v>149</v>
      </c>
      <c r="W7" s="1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9"/>
      <c r="AT7" s="18" t="s">
        <v>150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7"/>
    </row>
    <row r="8" spans="1:58" ht="9" customHeight="1">
      <c r="A8" s="58"/>
      <c r="B8" s="62" t="s">
        <v>22</v>
      </c>
      <c r="C8" s="74" t="s">
        <v>60</v>
      </c>
      <c r="D8" s="10" t="s">
        <v>20</v>
      </c>
      <c r="E8" s="50">
        <v>2</v>
      </c>
      <c r="F8" s="50">
        <v>2</v>
      </c>
      <c r="G8" s="50">
        <v>2</v>
      </c>
      <c r="H8" s="50">
        <v>2</v>
      </c>
      <c r="I8" s="50">
        <v>1</v>
      </c>
      <c r="J8" s="50">
        <v>2</v>
      </c>
      <c r="K8" s="50">
        <v>2</v>
      </c>
      <c r="L8" s="50">
        <v>2</v>
      </c>
      <c r="M8" s="50">
        <v>2</v>
      </c>
      <c r="N8" s="50">
        <v>2</v>
      </c>
      <c r="O8" s="50">
        <v>2</v>
      </c>
      <c r="P8" s="50">
        <v>2</v>
      </c>
      <c r="Q8" s="50">
        <v>2</v>
      </c>
      <c r="R8" s="50">
        <v>2</v>
      </c>
      <c r="S8" s="50">
        <v>2</v>
      </c>
      <c r="T8" s="50">
        <v>2</v>
      </c>
      <c r="U8" s="50">
        <v>2</v>
      </c>
      <c r="V8" s="56">
        <f>SUM(E8:U8)</f>
        <v>33</v>
      </c>
      <c r="W8" s="18"/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>
        <v>2</v>
      </c>
      <c r="AN8" s="20">
        <v>2</v>
      </c>
      <c r="AO8" s="20">
        <v>2</v>
      </c>
      <c r="AP8" s="20">
        <v>2</v>
      </c>
      <c r="AQ8" s="20">
        <v>2</v>
      </c>
      <c r="AR8" s="20">
        <v>2</v>
      </c>
      <c r="AS8" s="20">
        <v>2</v>
      </c>
      <c r="AT8" s="21">
        <f>SUM(X8:AS8)</f>
        <v>44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22">
        <f>V8+AT8</f>
        <v>77</v>
      </c>
    </row>
    <row r="9" spans="1:58" ht="7.5" customHeight="1">
      <c r="A9" s="58"/>
      <c r="B9" s="62"/>
      <c r="C9" s="74"/>
      <c r="D9" s="10" t="s">
        <v>21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1</v>
      </c>
      <c r="N9" s="51">
        <v>1</v>
      </c>
      <c r="O9" s="51">
        <v>1</v>
      </c>
      <c r="P9" s="51">
        <v>1</v>
      </c>
      <c r="Q9" s="51">
        <v>1</v>
      </c>
      <c r="R9" s="51">
        <v>1</v>
      </c>
      <c r="S9" s="51">
        <v>1</v>
      </c>
      <c r="T9" s="51">
        <v>1</v>
      </c>
      <c r="U9" s="51">
        <v>1</v>
      </c>
      <c r="V9" s="56">
        <f aca="true" t="shared" si="0" ref="V9:V31">SUM(E9:U9)</f>
        <v>17</v>
      </c>
      <c r="W9" s="18"/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19">
        <v>1</v>
      </c>
      <c r="AE9" s="19">
        <v>1</v>
      </c>
      <c r="AF9" s="19">
        <v>1</v>
      </c>
      <c r="AG9" s="19">
        <v>1</v>
      </c>
      <c r="AH9" s="19">
        <v>1</v>
      </c>
      <c r="AI9" s="19">
        <v>1</v>
      </c>
      <c r="AJ9" s="19">
        <v>1</v>
      </c>
      <c r="AK9" s="19">
        <v>1</v>
      </c>
      <c r="AL9" s="19">
        <v>1</v>
      </c>
      <c r="AM9" s="19">
        <v>1</v>
      </c>
      <c r="AN9" s="19">
        <v>1</v>
      </c>
      <c r="AO9" s="19">
        <v>1</v>
      </c>
      <c r="AP9" s="19">
        <v>1</v>
      </c>
      <c r="AQ9" s="19">
        <v>1</v>
      </c>
      <c r="AR9" s="19">
        <v>1</v>
      </c>
      <c r="AS9" s="19">
        <v>1</v>
      </c>
      <c r="AT9" s="21">
        <f aca="true" t="shared" si="1" ref="AT9:AT31">SUM(X9:AS9)</f>
        <v>22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22">
        <f>V9+AT9</f>
        <v>39</v>
      </c>
    </row>
    <row r="10" spans="1:58" ht="7.5" customHeight="1">
      <c r="A10" s="58"/>
      <c r="B10" s="80" t="s">
        <v>50</v>
      </c>
      <c r="C10" s="75" t="s">
        <v>166</v>
      </c>
      <c r="D10" s="10" t="s">
        <v>20</v>
      </c>
      <c r="E10" s="50">
        <v>3</v>
      </c>
      <c r="F10" s="50">
        <v>3</v>
      </c>
      <c r="G10" s="50">
        <v>3</v>
      </c>
      <c r="H10" s="50">
        <v>3</v>
      </c>
      <c r="I10" s="50">
        <v>3</v>
      </c>
      <c r="J10" s="50">
        <v>3</v>
      </c>
      <c r="K10" s="50">
        <v>3</v>
      </c>
      <c r="L10" s="50">
        <v>3</v>
      </c>
      <c r="M10" s="50">
        <v>3</v>
      </c>
      <c r="N10" s="50">
        <v>3</v>
      </c>
      <c r="O10" s="50">
        <v>3</v>
      </c>
      <c r="P10" s="50">
        <v>3</v>
      </c>
      <c r="Q10" s="50">
        <v>3</v>
      </c>
      <c r="R10" s="50">
        <v>3</v>
      </c>
      <c r="S10" s="50">
        <v>3</v>
      </c>
      <c r="T10" s="50">
        <v>3</v>
      </c>
      <c r="U10" s="50">
        <v>3</v>
      </c>
      <c r="V10" s="56">
        <f t="shared" si="0"/>
        <v>51</v>
      </c>
      <c r="W10" s="18"/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20">
        <v>3</v>
      </c>
      <c r="AE10" s="20">
        <v>3</v>
      </c>
      <c r="AF10" s="20">
        <v>3</v>
      </c>
      <c r="AG10" s="20">
        <v>3</v>
      </c>
      <c r="AH10" s="20">
        <v>3</v>
      </c>
      <c r="AI10" s="20">
        <v>3</v>
      </c>
      <c r="AJ10" s="20">
        <v>3</v>
      </c>
      <c r="AK10" s="20">
        <v>3</v>
      </c>
      <c r="AL10" s="20">
        <v>3</v>
      </c>
      <c r="AM10" s="20">
        <v>3</v>
      </c>
      <c r="AN10" s="20">
        <v>3</v>
      </c>
      <c r="AO10" s="20">
        <v>3</v>
      </c>
      <c r="AP10" s="20">
        <v>3</v>
      </c>
      <c r="AQ10" s="20">
        <v>3</v>
      </c>
      <c r="AR10" s="20">
        <v>3</v>
      </c>
      <c r="AS10" s="20">
        <v>3</v>
      </c>
      <c r="AT10" s="21">
        <f t="shared" si="1"/>
        <v>66</v>
      </c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22">
        <f>V10+AT10</f>
        <v>117</v>
      </c>
    </row>
    <row r="11" spans="1:58" ht="9.75" customHeight="1">
      <c r="A11" s="58"/>
      <c r="B11" s="81"/>
      <c r="C11" s="76"/>
      <c r="D11" s="10" t="s">
        <v>21</v>
      </c>
      <c r="E11" s="51">
        <v>1</v>
      </c>
      <c r="F11" s="51">
        <v>2</v>
      </c>
      <c r="G11" s="51">
        <v>2</v>
      </c>
      <c r="H11" s="51">
        <v>1</v>
      </c>
      <c r="I11" s="51">
        <v>2</v>
      </c>
      <c r="J11" s="51">
        <v>2</v>
      </c>
      <c r="K11" s="51">
        <v>1</v>
      </c>
      <c r="L11" s="51">
        <v>2</v>
      </c>
      <c r="M11" s="51">
        <v>2</v>
      </c>
      <c r="N11" s="51">
        <v>1</v>
      </c>
      <c r="O11" s="51">
        <v>2</v>
      </c>
      <c r="P11" s="51">
        <v>2</v>
      </c>
      <c r="Q11" s="51">
        <v>1</v>
      </c>
      <c r="R11" s="51">
        <v>2</v>
      </c>
      <c r="S11" s="51">
        <v>2</v>
      </c>
      <c r="T11" s="51">
        <v>1</v>
      </c>
      <c r="U11" s="51">
        <v>2</v>
      </c>
      <c r="V11" s="56">
        <f t="shared" si="0"/>
        <v>28</v>
      </c>
      <c r="W11" s="18"/>
      <c r="X11" s="19">
        <v>1</v>
      </c>
      <c r="Y11" s="19">
        <v>1</v>
      </c>
      <c r="Z11" s="19">
        <v>2</v>
      </c>
      <c r="AA11" s="19">
        <v>1</v>
      </c>
      <c r="AB11" s="19">
        <v>2</v>
      </c>
      <c r="AC11" s="19">
        <v>1</v>
      </c>
      <c r="AD11" s="19">
        <v>2</v>
      </c>
      <c r="AE11" s="19">
        <v>1</v>
      </c>
      <c r="AF11" s="19">
        <v>2</v>
      </c>
      <c r="AG11" s="19">
        <v>1</v>
      </c>
      <c r="AH11" s="19">
        <v>2</v>
      </c>
      <c r="AI11" s="19">
        <v>1</v>
      </c>
      <c r="AJ11" s="19">
        <v>2</v>
      </c>
      <c r="AK11" s="19">
        <v>1</v>
      </c>
      <c r="AL11" s="19">
        <v>2</v>
      </c>
      <c r="AM11" s="19">
        <v>1</v>
      </c>
      <c r="AN11" s="19">
        <v>2</v>
      </c>
      <c r="AO11" s="19">
        <v>1</v>
      </c>
      <c r="AP11" s="19">
        <v>1</v>
      </c>
      <c r="AQ11" s="19">
        <v>1</v>
      </c>
      <c r="AR11" s="19">
        <v>1</v>
      </c>
      <c r="AS11" s="19">
        <v>1</v>
      </c>
      <c r="AT11" s="21">
        <f t="shared" si="1"/>
        <v>30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22">
        <f>V11+AT11</f>
        <v>58</v>
      </c>
    </row>
    <row r="12" spans="1:58" ht="9" customHeight="1">
      <c r="A12" s="58"/>
      <c r="B12" s="80" t="s">
        <v>49</v>
      </c>
      <c r="C12" s="75" t="s">
        <v>61</v>
      </c>
      <c r="D12" s="10" t="s">
        <v>20</v>
      </c>
      <c r="E12" s="50">
        <v>2</v>
      </c>
      <c r="F12" s="50">
        <v>2</v>
      </c>
      <c r="G12" s="50">
        <v>2</v>
      </c>
      <c r="H12" s="50">
        <v>2</v>
      </c>
      <c r="I12" s="50">
        <v>2</v>
      </c>
      <c r="J12" s="50">
        <v>2</v>
      </c>
      <c r="K12" s="50">
        <v>2</v>
      </c>
      <c r="L12" s="50">
        <v>2</v>
      </c>
      <c r="M12" s="50">
        <v>2</v>
      </c>
      <c r="N12" s="50">
        <v>2</v>
      </c>
      <c r="O12" s="50">
        <v>2</v>
      </c>
      <c r="P12" s="50">
        <v>2</v>
      </c>
      <c r="Q12" s="50">
        <v>2</v>
      </c>
      <c r="R12" s="50">
        <v>2</v>
      </c>
      <c r="S12" s="50">
        <v>2</v>
      </c>
      <c r="T12" s="50">
        <v>2</v>
      </c>
      <c r="U12" s="50">
        <v>2</v>
      </c>
      <c r="V12" s="56">
        <f t="shared" si="0"/>
        <v>34</v>
      </c>
      <c r="W12" s="18"/>
      <c r="X12" s="20">
        <v>2</v>
      </c>
      <c r="Y12" s="20">
        <v>2</v>
      </c>
      <c r="Z12" s="20">
        <v>2</v>
      </c>
      <c r="AA12" s="20">
        <v>2</v>
      </c>
      <c r="AB12" s="20">
        <v>2</v>
      </c>
      <c r="AC12" s="20">
        <v>2</v>
      </c>
      <c r="AD12" s="20">
        <v>2</v>
      </c>
      <c r="AE12" s="20">
        <v>2</v>
      </c>
      <c r="AF12" s="20">
        <v>2</v>
      </c>
      <c r="AG12" s="20">
        <v>2</v>
      </c>
      <c r="AH12" s="20">
        <v>2</v>
      </c>
      <c r="AI12" s="20">
        <v>2</v>
      </c>
      <c r="AJ12" s="20">
        <v>2</v>
      </c>
      <c r="AK12" s="20">
        <v>2</v>
      </c>
      <c r="AL12" s="20">
        <v>2</v>
      </c>
      <c r="AM12" s="20">
        <v>2</v>
      </c>
      <c r="AN12" s="20">
        <v>2</v>
      </c>
      <c r="AO12" s="20">
        <v>2</v>
      </c>
      <c r="AP12" s="20">
        <v>2</v>
      </c>
      <c r="AQ12" s="20">
        <v>2</v>
      </c>
      <c r="AR12" s="20">
        <v>2</v>
      </c>
      <c r="AS12" s="20">
        <v>2</v>
      </c>
      <c r="AT12" s="21">
        <f t="shared" si="1"/>
        <v>44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22">
        <f>V12+AT12</f>
        <v>78</v>
      </c>
    </row>
    <row r="13" spans="1:58" ht="7.5" customHeight="1">
      <c r="A13" s="58"/>
      <c r="B13" s="81"/>
      <c r="C13" s="76"/>
      <c r="D13" s="10" t="s">
        <v>21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6">
        <f t="shared" si="0"/>
        <v>17</v>
      </c>
      <c r="W13" s="18"/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19">
        <v>1</v>
      </c>
      <c r="AE13" s="19">
        <v>1</v>
      </c>
      <c r="AF13" s="19">
        <v>1</v>
      </c>
      <c r="AG13" s="19">
        <v>1</v>
      </c>
      <c r="AH13" s="19">
        <v>1</v>
      </c>
      <c r="AI13" s="19">
        <v>1</v>
      </c>
      <c r="AJ13" s="19">
        <v>1</v>
      </c>
      <c r="AK13" s="19">
        <v>1</v>
      </c>
      <c r="AL13" s="19">
        <v>1</v>
      </c>
      <c r="AM13" s="19">
        <v>1</v>
      </c>
      <c r="AN13" s="19">
        <v>1</v>
      </c>
      <c r="AO13" s="19">
        <v>1</v>
      </c>
      <c r="AP13" s="19">
        <v>1</v>
      </c>
      <c r="AQ13" s="19">
        <v>1</v>
      </c>
      <c r="AR13" s="19">
        <v>1</v>
      </c>
      <c r="AS13" s="19">
        <v>1</v>
      </c>
      <c r="AT13" s="21">
        <f t="shared" si="1"/>
        <v>22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2">
        <f>V13+AT13</f>
        <v>39</v>
      </c>
    </row>
    <row r="14" spans="1:58" ht="9" customHeight="1">
      <c r="A14" s="58"/>
      <c r="B14" s="80" t="s">
        <v>51</v>
      </c>
      <c r="C14" s="75" t="s">
        <v>62</v>
      </c>
      <c r="D14" s="10" t="s">
        <v>20</v>
      </c>
      <c r="E14" s="50">
        <v>3</v>
      </c>
      <c r="F14" s="50">
        <v>3</v>
      </c>
      <c r="G14" s="50">
        <v>3</v>
      </c>
      <c r="H14" s="50">
        <v>3</v>
      </c>
      <c r="I14" s="50">
        <v>3</v>
      </c>
      <c r="J14" s="50">
        <v>3</v>
      </c>
      <c r="K14" s="50">
        <v>3</v>
      </c>
      <c r="L14" s="50">
        <v>3</v>
      </c>
      <c r="M14" s="50">
        <v>3</v>
      </c>
      <c r="N14" s="50">
        <v>3</v>
      </c>
      <c r="O14" s="50">
        <v>3</v>
      </c>
      <c r="P14" s="50">
        <v>3</v>
      </c>
      <c r="Q14" s="50">
        <v>3</v>
      </c>
      <c r="R14" s="50">
        <v>5</v>
      </c>
      <c r="S14" s="50">
        <v>3</v>
      </c>
      <c r="T14" s="50">
        <v>3</v>
      </c>
      <c r="U14" s="50">
        <v>3</v>
      </c>
      <c r="V14" s="56">
        <f t="shared" si="0"/>
        <v>53</v>
      </c>
      <c r="W14" s="18"/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0">
        <v>3</v>
      </c>
      <c r="AE14" s="20">
        <v>3</v>
      </c>
      <c r="AF14" s="20">
        <v>3</v>
      </c>
      <c r="AG14" s="20">
        <v>3</v>
      </c>
      <c r="AH14" s="20">
        <v>3</v>
      </c>
      <c r="AI14" s="20">
        <v>3</v>
      </c>
      <c r="AJ14" s="20">
        <v>3</v>
      </c>
      <c r="AK14" s="20">
        <v>3</v>
      </c>
      <c r="AL14" s="20">
        <v>3</v>
      </c>
      <c r="AM14" s="20">
        <v>3</v>
      </c>
      <c r="AN14" s="20">
        <v>3</v>
      </c>
      <c r="AO14" s="20">
        <v>3</v>
      </c>
      <c r="AP14" s="20">
        <v>3</v>
      </c>
      <c r="AQ14" s="20">
        <v>3</v>
      </c>
      <c r="AR14" s="20">
        <v>3</v>
      </c>
      <c r="AS14" s="20">
        <v>3</v>
      </c>
      <c r="AT14" s="21">
        <f t="shared" si="1"/>
        <v>66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22">
        <f>V14+AT14</f>
        <v>119</v>
      </c>
    </row>
    <row r="15" spans="1:58" ht="8.25" customHeight="1">
      <c r="A15" s="58"/>
      <c r="B15" s="81"/>
      <c r="C15" s="76"/>
      <c r="D15" s="10" t="s">
        <v>21</v>
      </c>
      <c r="E15" s="51">
        <v>1</v>
      </c>
      <c r="F15" s="51">
        <v>2</v>
      </c>
      <c r="G15" s="51">
        <v>1</v>
      </c>
      <c r="H15" s="51">
        <v>2</v>
      </c>
      <c r="I15" s="51">
        <v>1</v>
      </c>
      <c r="J15" s="51">
        <v>2</v>
      </c>
      <c r="K15" s="51">
        <v>1</v>
      </c>
      <c r="L15" s="51">
        <v>2</v>
      </c>
      <c r="M15" s="51">
        <v>1</v>
      </c>
      <c r="N15" s="51">
        <v>2</v>
      </c>
      <c r="O15" s="51">
        <v>1</v>
      </c>
      <c r="P15" s="51">
        <v>2</v>
      </c>
      <c r="Q15" s="51">
        <v>1</v>
      </c>
      <c r="R15" s="51">
        <v>2</v>
      </c>
      <c r="S15" s="51">
        <v>1</v>
      </c>
      <c r="T15" s="51">
        <v>2</v>
      </c>
      <c r="U15" s="51">
        <v>1</v>
      </c>
      <c r="V15" s="56">
        <f t="shared" si="0"/>
        <v>25</v>
      </c>
      <c r="W15" s="18"/>
      <c r="X15" s="19">
        <v>1</v>
      </c>
      <c r="Y15" s="19">
        <v>2</v>
      </c>
      <c r="Z15" s="19">
        <v>1</v>
      </c>
      <c r="AA15" s="19">
        <v>2</v>
      </c>
      <c r="AB15" s="19">
        <v>1</v>
      </c>
      <c r="AC15" s="19">
        <v>2</v>
      </c>
      <c r="AD15" s="19">
        <v>1</v>
      </c>
      <c r="AE15" s="19">
        <v>2</v>
      </c>
      <c r="AF15" s="19">
        <v>1</v>
      </c>
      <c r="AG15" s="19">
        <v>2</v>
      </c>
      <c r="AH15" s="19">
        <v>1</v>
      </c>
      <c r="AI15" s="19">
        <v>2</v>
      </c>
      <c r="AJ15" s="19">
        <v>1</v>
      </c>
      <c r="AK15" s="19">
        <v>2</v>
      </c>
      <c r="AL15" s="19">
        <v>1</v>
      </c>
      <c r="AM15" s="19">
        <v>2</v>
      </c>
      <c r="AN15" s="19">
        <v>1</v>
      </c>
      <c r="AO15" s="19">
        <v>2</v>
      </c>
      <c r="AP15" s="19">
        <v>1</v>
      </c>
      <c r="AQ15" s="19">
        <v>2</v>
      </c>
      <c r="AR15" s="19">
        <v>1</v>
      </c>
      <c r="AS15" s="19">
        <v>2</v>
      </c>
      <c r="AT15" s="21">
        <f t="shared" si="1"/>
        <v>33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22">
        <f>V15+AT15</f>
        <v>58</v>
      </c>
    </row>
    <row r="16" spans="1:58" ht="10.5" customHeight="1">
      <c r="A16" s="58"/>
      <c r="B16" s="80" t="s">
        <v>52</v>
      </c>
      <c r="C16" s="75" t="s">
        <v>63</v>
      </c>
      <c r="D16" s="10" t="s">
        <v>20</v>
      </c>
      <c r="E16" s="50">
        <v>3</v>
      </c>
      <c r="F16" s="50">
        <v>3</v>
      </c>
      <c r="G16" s="50">
        <v>3</v>
      </c>
      <c r="H16" s="50">
        <v>3</v>
      </c>
      <c r="I16" s="50">
        <v>3</v>
      </c>
      <c r="J16" s="50">
        <v>3</v>
      </c>
      <c r="K16" s="50">
        <v>3</v>
      </c>
      <c r="L16" s="50">
        <v>3</v>
      </c>
      <c r="M16" s="50">
        <v>3</v>
      </c>
      <c r="N16" s="50">
        <v>3</v>
      </c>
      <c r="O16" s="50">
        <v>3</v>
      </c>
      <c r="P16" s="50">
        <v>3</v>
      </c>
      <c r="Q16" s="50">
        <v>3</v>
      </c>
      <c r="R16" s="50">
        <v>3</v>
      </c>
      <c r="S16" s="50">
        <v>5</v>
      </c>
      <c r="T16" s="50">
        <v>3</v>
      </c>
      <c r="U16" s="50">
        <v>3</v>
      </c>
      <c r="V16" s="56">
        <f t="shared" si="0"/>
        <v>53</v>
      </c>
      <c r="W16" s="18"/>
      <c r="X16" s="20">
        <v>3</v>
      </c>
      <c r="Y16" s="20">
        <v>3</v>
      </c>
      <c r="Z16" s="20">
        <v>3</v>
      </c>
      <c r="AA16" s="20">
        <v>3</v>
      </c>
      <c r="AB16" s="20">
        <v>3</v>
      </c>
      <c r="AC16" s="20">
        <v>3</v>
      </c>
      <c r="AD16" s="20">
        <v>3</v>
      </c>
      <c r="AE16" s="20">
        <v>3</v>
      </c>
      <c r="AF16" s="20">
        <v>3</v>
      </c>
      <c r="AG16" s="20">
        <v>3</v>
      </c>
      <c r="AH16" s="20">
        <v>3</v>
      </c>
      <c r="AI16" s="20">
        <v>3</v>
      </c>
      <c r="AJ16" s="20">
        <v>3</v>
      </c>
      <c r="AK16" s="20">
        <v>3</v>
      </c>
      <c r="AL16" s="20">
        <v>3</v>
      </c>
      <c r="AM16" s="20">
        <v>3</v>
      </c>
      <c r="AN16" s="20">
        <v>3</v>
      </c>
      <c r="AO16" s="20">
        <v>3</v>
      </c>
      <c r="AP16" s="20">
        <v>3</v>
      </c>
      <c r="AQ16" s="20">
        <v>3</v>
      </c>
      <c r="AR16" s="20">
        <v>3</v>
      </c>
      <c r="AS16" s="20">
        <v>3</v>
      </c>
      <c r="AT16" s="21">
        <f t="shared" si="1"/>
        <v>66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2">
        <f>V16+AT16</f>
        <v>119</v>
      </c>
    </row>
    <row r="17" spans="1:58" ht="9" customHeight="1">
      <c r="A17" s="58"/>
      <c r="B17" s="82"/>
      <c r="C17" s="85"/>
      <c r="D17" s="10" t="s">
        <v>21</v>
      </c>
      <c r="E17" s="51">
        <v>1</v>
      </c>
      <c r="F17" s="51">
        <v>1</v>
      </c>
      <c r="G17" s="51">
        <v>1</v>
      </c>
      <c r="H17" s="51">
        <v>2</v>
      </c>
      <c r="I17" s="51">
        <v>1</v>
      </c>
      <c r="J17" s="51">
        <v>1</v>
      </c>
      <c r="K17" s="51">
        <v>2</v>
      </c>
      <c r="L17" s="51">
        <v>1</v>
      </c>
      <c r="M17" s="51">
        <v>1</v>
      </c>
      <c r="N17" s="51">
        <v>2</v>
      </c>
      <c r="O17" s="51">
        <v>1</v>
      </c>
      <c r="P17" s="51">
        <v>1</v>
      </c>
      <c r="Q17" s="51">
        <v>2</v>
      </c>
      <c r="R17" s="51">
        <v>1</v>
      </c>
      <c r="S17" s="51">
        <v>1</v>
      </c>
      <c r="T17" s="51">
        <v>2</v>
      </c>
      <c r="U17" s="51">
        <v>1</v>
      </c>
      <c r="V17" s="56">
        <f t="shared" si="0"/>
        <v>22</v>
      </c>
      <c r="W17" s="18"/>
      <c r="X17" s="19">
        <v>2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>
        <v>1</v>
      </c>
      <c r="AE17" s="19">
        <v>1</v>
      </c>
      <c r="AF17" s="19">
        <v>1</v>
      </c>
      <c r="AG17" s="19">
        <v>1</v>
      </c>
      <c r="AH17" s="19">
        <v>1</v>
      </c>
      <c r="AI17" s="19">
        <v>1</v>
      </c>
      <c r="AJ17" s="19">
        <v>1</v>
      </c>
      <c r="AK17" s="19">
        <v>1</v>
      </c>
      <c r="AL17" s="19">
        <v>1</v>
      </c>
      <c r="AM17" s="19">
        <v>1</v>
      </c>
      <c r="AN17" s="19">
        <v>1</v>
      </c>
      <c r="AO17" s="19">
        <v>1</v>
      </c>
      <c r="AP17" s="19">
        <v>1</v>
      </c>
      <c r="AQ17" s="19">
        <v>1</v>
      </c>
      <c r="AR17" s="19">
        <v>1</v>
      </c>
      <c r="AS17" s="19">
        <v>1</v>
      </c>
      <c r="AT17" s="21">
        <f t="shared" si="1"/>
        <v>23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22">
        <f>V17+AT17</f>
        <v>45</v>
      </c>
    </row>
    <row r="18" spans="1:58" ht="9" customHeight="1">
      <c r="A18" s="58"/>
      <c r="B18" s="80" t="s">
        <v>53</v>
      </c>
      <c r="C18" s="75" t="s">
        <v>64</v>
      </c>
      <c r="D18" s="10" t="s">
        <v>20</v>
      </c>
      <c r="E18" s="50">
        <v>2</v>
      </c>
      <c r="F18" s="50">
        <v>2</v>
      </c>
      <c r="G18" s="50">
        <v>2</v>
      </c>
      <c r="H18" s="50">
        <v>2</v>
      </c>
      <c r="I18" s="50">
        <v>2</v>
      </c>
      <c r="J18" s="50">
        <v>2</v>
      </c>
      <c r="K18" s="50">
        <v>2</v>
      </c>
      <c r="L18" s="50">
        <v>2</v>
      </c>
      <c r="M18" s="50">
        <v>2</v>
      </c>
      <c r="N18" s="50">
        <v>2</v>
      </c>
      <c r="O18" s="50">
        <v>2</v>
      </c>
      <c r="P18" s="50">
        <v>2</v>
      </c>
      <c r="Q18" s="50">
        <v>2</v>
      </c>
      <c r="R18" s="50">
        <v>2</v>
      </c>
      <c r="S18" s="50">
        <v>2</v>
      </c>
      <c r="T18" s="50">
        <v>2</v>
      </c>
      <c r="U18" s="50">
        <v>2</v>
      </c>
      <c r="V18" s="56">
        <f t="shared" si="0"/>
        <v>34</v>
      </c>
      <c r="W18" s="18"/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20">
        <v>2</v>
      </c>
      <c r="AR18" s="20">
        <v>2</v>
      </c>
      <c r="AS18" s="20">
        <v>2</v>
      </c>
      <c r="AT18" s="21">
        <f t="shared" si="1"/>
        <v>44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22">
        <f>V18+AT18</f>
        <v>78</v>
      </c>
    </row>
    <row r="19" spans="1:58" ht="11.25" customHeight="1">
      <c r="A19" s="58"/>
      <c r="B19" s="82"/>
      <c r="C19" s="85"/>
      <c r="D19" s="10" t="s">
        <v>21</v>
      </c>
      <c r="E19" s="51">
        <v>1</v>
      </c>
      <c r="F19" s="51">
        <v>1</v>
      </c>
      <c r="G19" s="51">
        <v>1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1</v>
      </c>
      <c r="N19" s="51">
        <v>1</v>
      </c>
      <c r="O19" s="51">
        <v>1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1</v>
      </c>
      <c r="V19" s="56">
        <f t="shared" si="0"/>
        <v>17</v>
      </c>
      <c r="W19" s="18"/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19">
        <v>1</v>
      </c>
      <c r="AE19" s="19">
        <v>1</v>
      </c>
      <c r="AF19" s="19">
        <v>1</v>
      </c>
      <c r="AG19" s="19">
        <v>1</v>
      </c>
      <c r="AH19" s="19">
        <v>1</v>
      </c>
      <c r="AI19" s="19">
        <v>1</v>
      </c>
      <c r="AJ19" s="19">
        <v>1</v>
      </c>
      <c r="AK19" s="19">
        <v>1</v>
      </c>
      <c r="AL19" s="19">
        <v>1</v>
      </c>
      <c r="AM19" s="19">
        <v>1</v>
      </c>
      <c r="AN19" s="19">
        <v>1</v>
      </c>
      <c r="AO19" s="19">
        <v>1</v>
      </c>
      <c r="AP19" s="19">
        <v>1</v>
      </c>
      <c r="AQ19" s="19">
        <v>1</v>
      </c>
      <c r="AR19" s="19">
        <v>1</v>
      </c>
      <c r="AS19" s="19">
        <v>1</v>
      </c>
      <c r="AT19" s="21">
        <f t="shared" si="1"/>
        <v>22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22">
        <f>V19+AT19</f>
        <v>39</v>
      </c>
    </row>
    <row r="20" spans="1:58" ht="9" customHeight="1">
      <c r="A20" s="58"/>
      <c r="B20" s="80" t="s">
        <v>54</v>
      </c>
      <c r="C20" s="75" t="s">
        <v>65</v>
      </c>
      <c r="D20" s="10" t="s">
        <v>20</v>
      </c>
      <c r="E20" s="50">
        <v>2</v>
      </c>
      <c r="F20" s="50">
        <v>2</v>
      </c>
      <c r="G20" s="50">
        <v>2</v>
      </c>
      <c r="H20" s="50">
        <v>2</v>
      </c>
      <c r="I20" s="50">
        <v>2</v>
      </c>
      <c r="J20" s="50">
        <v>2</v>
      </c>
      <c r="K20" s="50">
        <v>2</v>
      </c>
      <c r="L20" s="50">
        <v>2</v>
      </c>
      <c r="M20" s="50">
        <v>2</v>
      </c>
      <c r="N20" s="50">
        <v>2</v>
      </c>
      <c r="O20" s="50">
        <v>2</v>
      </c>
      <c r="P20" s="50">
        <v>2</v>
      </c>
      <c r="Q20" s="50">
        <v>2</v>
      </c>
      <c r="R20" s="50">
        <v>0</v>
      </c>
      <c r="S20" s="50">
        <v>0</v>
      </c>
      <c r="T20" s="50">
        <v>2</v>
      </c>
      <c r="U20" s="50">
        <v>2</v>
      </c>
      <c r="V20" s="56">
        <f t="shared" si="0"/>
        <v>30</v>
      </c>
      <c r="W20" s="18"/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1">
        <f t="shared" si="1"/>
        <v>44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22">
        <f>V20+AT20</f>
        <v>74</v>
      </c>
    </row>
    <row r="21" spans="1:58" ht="9.75" customHeight="1">
      <c r="A21" s="58"/>
      <c r="B21" s="82"/>
      <c r="C21" s="85"/>
      <c r="D21" s="10" t="s">
        <v>21</v>
      </c>
      <c r="E21" s="51">
        <v>1</v>
      </c>
      <c r="F21" s="51">
        <v>1</v>
      </c>
      <c r="G21" s="51">
        <v>1</v>
      </c>
      <c r="H21" s="51">
        <v>1</v>
      </c>
      <c r="I21" s="51">
        <v>1</v>
      </c>
      <c r="J21" s="51">
        <v>1</v>
      </c>
      <c r="K21" s="51">
        <v>1</v>
      </c>
      <c r="L21" s="51">
        <v>1</v>
      </c>
      <c r="M21" s="51">
        <v>1</v>
      </c>
      <c r="N21" s="51">
        <v>1</v>
      </c>
      <c r="O21" s="51">
        <v>1</v>
      </c>
      <c r="P21" s="51">
        <v>1</v>
      </c>
      <c r="Q21" s="51">
        <v>1</v>
      </c>
      <c r="R21" s="51">
        <v>1</v>
      </c>
      <c r="S21" s="51">
        <v>1</v>
      </c>
      <c r="T21" s="51">
        <v>1</v>
      </c>
      <c r="U21" s="51">
        <v>1</v>
      </c>
      <c r="V21" s="56">
        <f t="shared" si="0"/>
        <v>17</v>
      </c>
      <c r="W21" s="18"/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19">
        <v>1</v>
      </c>
      <c r="AE21" s="19">
        <v>1</v>
      </c>
      <c r="AF21" s="19">
        <v>1</v>
      </c>
      <c r="AG21" s="19">
        <v>1</v>
      </c>
      <c r="AH21" s="19">
        <v>1</v>
      </c>
      <c r="AI21" s="19">
        <v>1</v>
      </c>
      <c r="AJ21" s="19">
        <v>1</v>
      </c>
      <c r="AK21" s="19">
        <v>1</v>
      </c>
      <c r="AL21" s="19">
        <v>1</v>
      </c>
      <c r="AM21" s="19">
        <v>1</v>
      </c>
      <c r="AN21" s="19">
        <v>1</v>
      </c>
      <c r="AO21" s="19">
        <v>1</v>
      </c>
      <c r="AP21" s="19">
        <v>1</v>
      </c>
      <c r="AQ21" s="19">
        <v>1</v>
      </c>
      <c r="AR21" s="19">
        <v>1</v>
      </c>
      <c r="AS21" s="19">
        <v>1</v>
      </c>
      <c r="AT21" s="21">
        <f t="shared" si="1"/>
        <v>22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22">
        <f>V21+AT21</f>
        <v>39</v>
      </c>
    </row>
    <row r="22" spans="1:58" ht="8.25" customHeight="1">
      <c r="A22" s="58"/>
      <c r="B22" s="80" t="s">
        <v>55</v>
      </c>
      <c r="C22" s="75" t="s">
        <v>66</v>
      </c>
      <c r="D22" s="10" t="s">
        <v>20</v>
      </c>
      <c r="E22" s="50">
        <v>3</v>
      </c>
      <c r="F22" s="50">
        <v>3</v>
      </c>
      <c r="G22" s="50">
        <v>3</v>
      </c>
      <c r="H22" s="50">
        <v>3</v>
      </c>
      <c r="I22" s="50">
        <v>4</v>
      </c>
      <c r="J22" s="50">
        <v>1</v>
      </c>
      <c r="K22" s="50">
        <v>3</v>
      </c>
      <c r="L22" s="50">
        <v>3</v>
      </c>
      <c r="M22" s="50">
        <v>3</v>
      </c>
      <c r="N22" s="50">
        <v>3</v>
      </c>
      <c r="O22" s="50">
        <v>3</v>
      </c>
      <c r="P22" s="50">
        <v>3</v>
      </c>
      <c r="Q22" s="50">
        <v>3</v>
      </c>
      <c r="R22" s="50">
        <v>3</v>
      </c>
      <c r="S22" s="50">
        <v>3</v>
      </c>
      <c r="T22" s="50">
        <v>3</v>
      </c>
      <c r="U22" s="50">
        <v>3</v>
      </c>
      <c r="V22" s="56">
        <f t="shared" si="0"/>
        <v>50</v>
      </c>
      <c r="W22" s="18"/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0">
        <v>3</v>
      </c>
      <c r="AE22" s="20">
        <v>3</v>
      </c>
      <c r="AF22" s="20">
        <v>3</v>
      </c>
      <c r="AG22" s="20">
        <v>3</v>
      </c>
      <c r="AH22" s="20">
        <v>3</v>
      </c>
      <c r="AI22" s="20">
        <v>3</v>
      </c>
      <c r="AJ22" s="20">
        <v>3</v>
      </c>
      <c r="AK22" s="20">
        <v>3</v>
      </c>
      <c r="AL22" s="20">
        <v>3</v>
      </c>
      <c r="AM22" s="20">
        <v>3</v>
      </c>
      <c r="AN22" s="20">
        <v>3</v>
      </c>
      <c r="AO22" s="20">
        <v>3</v>
      </c>
      <c r="AP22" s="20">
        <v>3</v>
      </c>
      <c r="AQ22" s="20">
        <v>3</v>
      </c>
      <c r="AR22" s="20">
        <v>3</v>
      </c>
      <c r="AS22" s="20">
        <v>3</v>
      </c>
      <c r="AT22" s="21">
        <f t="shared" si="1"/>
        <v>66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22">
        <f>V22+AT22</f>
        <v>116</v>
      </c>
    </row>
    <row r="23" spans="1:58" ht="7.5" customHeight="1">
      <c r="A23" s="58"/>
      <c r="B23" s="82"/>
      <c r="C23" s="85"/>
      <c r="D23" s="10" t="s">
        <v>21</v>
      </c>
      <c r="E23" s="51">
        <v>2</v>
      </c>
      <c r="F23" s="51">
        <v>2</v>
      </c>
      <c r="G23" s="51">
        <v>2</v>
      </c>
      <c r="H23" s="51">
        <v>2</v>
      </c>
      <c r="I23" s="51">
        <v>2</v>
      </c>
      <c r="J23" s="51">
        <v>2</v>
      </c>
      <c r="K23" s="51">
        <v>2</v>
      </c>
      <c r="L23" s="51">
        <v>2</v>
      </c>
      <c r="M23" s="51">
        <v>2</v>
      </c>
      <c r="N23" s="51">
        <v>2</v>
      </c>
      <c r="O23" s="51">
        <v>2</v>
      </c>
      <c r="P23" s="51">
        <v>2</v>
      </c>
      <c r="Q23" s="51">
        <v>2</v>
      </c>
      <c r="R23" s="51">
        <v>2</v>
      </c>
      <c r="S23" s="51">
        <v>1</v>
      </c>
      <c r="T23" s="51">
        <v>2</v>
      </c>
      <c r="U23" s="51">
        <v>1</v>
      </c>
      <c r="V23" s="56">
        <f t="shared" si="0"/>
        <v>32</v>
      </c>
      <c r="W23" s="18"/>
      <c r="X23" s="19">
        <v>2</v>
      </c>
      <c r="Y23" s="19">
        <v>2</v>
      </c>
      <c r="Z23" s="19">
        <v>2</v>
      </c>
      <c r="AA23" s="19">
        <v>2</v>
      </c>
      <c r="AB23" s="19">
        <v>2</v>
      </c>
      <c r="AC23" s="19">
        <v>2</v>
      </c>
      <c r="AD23" s="19">
        <v>2</v>
      </c>
      <c r="AE23" s="19">
        <v>2</v>
      </c>
      <c r="AF23" s="19">
        <v>2</v>
      </c>
      <c r="AG23" s="19">
        <v>2</v>
      </c>
      <c r="AH23" s="19">
        <v>2</v>
      </c>
      <c r="AI23" s="19">
        <v>2</v>
      </c>
      <c r="AJ23" s="19">
        <v>2</v>
      </c>
      <c r="AK23" s="19">
        <v>2</v>
      </c>
      <c r="AL23" s="19">
        <v>2</v>
      </c>
      <c r="AM23" s="19">
        <v>2</v>
      </c>
      <c r="AN23" s="19">
        <v>2</v>
      </c>
      <c r="AO23" s="19">
        <v>2</v>
      </c>
      <c r="AP23" s="19">
        <v>2</v>
      </c>
      <c r="AQ23" s="19">
        <v>2</v>
      </c>
      <c r="AR23" s="19">
        <v>2</v>
      </c>
      <c r="AS23" s="19">
        <v>2</v>
      </c>
      <c r="AT23" s="21">
        <f t="shared" si="1"/>
        <v>44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22">
        <f>V23+AT23</f>
        <v>76</v>
      </c>
    </row>
    <row r="24" spans="1:58" ht="8.25" customHeight="1">
      <c r="A24" s="58"/>
      <c r="B24" s="80" t="s">
        <v>56</v>
      </c>
      <c r="C24" s="75" t="s">
        <v>67</v>
      </c>
      <c r="D24" s="10" t="s">
        <v>20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6">
        <f t="shared" si="0"/>
        <v>0</v>
      </c>
      <c r="W24" s="18"/>
      <c r="X24" s="20">
        <v>3</v>
      </c>
      <c r="Y24" s="20">
        <v>3</v>
      </c>
      <c r="Z24" s="20">
        <v>3</v>
      </c>
      <c r="AA24" s="20">
        <v>3</v>
      </c>
      <c r="AB24" s="20">
        <v>3</v>
      </c>
      <c r="AC24" s="20">
        <v>3</v>
      </c>
      <c r="AD24" s="20">
        <v>3</v>
      </c>
      <c r="AE24" s="20">
        <v>3</v>
      </c>
      <c r="AF24" s="20">
        <v>3</v>
      </c>
      <c r="AG24" s="20">
        <v>3</v>
      </c>
      <c r="AH24" s="20">
        <v>3</v>
      </c>
      <c r="AI24" s="20">
        <v>3</v>
      </c>
      <c r="AJ24" s="20">
        <v>3</v>
      </c>
      <c r="AK24" s="20">
        <v>3</v>
      </c>
      <c r="AL24" s="20">
        <v>3</v>
      </c>
      <c r="AM24" s="20">
        <v>3</v>
      </c>
      <c r="AN24" s="20">
        <v>3</v>
      </c>
      <c r="AO24" s="20">
        <v>3</v>
      </c>
      <c r="AP24" s="20">
        <v>4</v>
      </c>
      <c r="AQ24" s="20">
        <v>4</v>
      </c>
      <c r="AR24" s="20">
        <v>4</v>
      </c>
      <c r="AS24" s="20">
        <v>4</v>
      </c>
      <c r="AT24" s="21">
        <f t="shared" si="1"/>
        <v>70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22">
        <f>V24+AT24</f>
        <v>70</v>
      </c>
    </row>
    <row r="25" spans="1:58" ht="9.75" customHeight="1">
      <c r="A25" s="58"/>
      <c r="B25" s="82"/>
      <c r="C25" s="85"/>
      <c r="D25" s="10" t="s">
        <v>21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6">
        <f t="shared" si="0"/>
        <v>0</v>
      </c>
      <c r="W25" s="18"/>
      <c r="X25" s="19">
        <v>2</v>
      </c>
      <c r="Y25" s="19">
        <v>1</v>
      </c>
      <c r="Z25" s="19">
        <v>2</v>
      </c>
      <c r="AA25" s="19">
        <v>1</v>
      </c>
      <c r="AB25" s="19">
        <v>2</v>
      </c>
      <c r="AC25" s="19">
        <v>1</v>
      </c>
      <c r="AD25" s="19">
        <v>2</v>
      </c>
      <c r="AE25" s="19">
        <v>1</v>
      </c>
      <c r="AF25" s="19">
        <v>2</v>
      </c>
      <c r="AG25" s="19">
        <v>2</v>
      </c>
      <c r="AH25" s="19">
        <v>2</v>
      </c>
      <c r="AI25" s="19">
        <v>1</v>
      </c>
      <c r="AJ25" s="19">
        <v>2</v>
      </c>
      <c r="AK25" s="19">
        <v>2</v>
      </c>
      <c r="AL25" s="19">
        <v>2</v>
      </c>
      <c r="AM25" s="19">
        <v>2</v>
      </c>
      <c r="AN25" s="19">
        <v>2</v>
      </c>
      <c r="AO25" s="19">
        <v>2</v>
      </c>
      <c r="AP25" s="19">
        <v>2</v>
      </c>
      <c r="AQ25" s="19">
        <v>2</v>
      </c>
      <c r="AR25" s="19">
        <v>2</v>
      </c>
      <c r="AS25" s="19">
        <v>2</v>
      </c>
      <c r="AT25" s="21">
        <f t="shared" si="1"/>
        <v>39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22">
        <f>V25+AT25</f>
        <v>39</v>
      </c>
    </row>
    <row r="26" spans="1:58" ht="8.25" customHeight="1">
      <c r="A26" s="58"/>
      <c r="B26" s="80" t="s">
        <v>57</v>
      </c>
      <c r="C26" s="75" t="s">
        <v>68</v>
      </c>
      <c r="D26" s="10" t="s">
        <v>20</v>
      </c>
      <c r="E26" s="50">
        <v>8</v>
      </c>
      <c r="F26" s="50">
        <v>8</v>
      </c>
      <c r="G26" s="50">
        <v>8</v>
      </c>
      <c r="H26" s="50">
        <v>8</v>
      </c>
      <c r="I26" s="50">
        <v>8</v>
      </c>
      <c r="J26" s="50">
        <v>10</v>
      </c>
      <c r="K26" s="50">
        <v>8</v>
      </c>
      <c r="L26" s="50">
        <v>8</v>
      </c>
      <c r="M26" s="50">
        <v>8</v>
      </c>
      <c r="N26" s="50">
        <v>8</v>
      </c>
      <c r="O26" s="50">
        <v>8</v>
      </c>
      <c r="P26" s="50">
        <v>8</v>
      </c>
      <c r="Q26" s="50">
        <v>8</v>
      </c>
      <c r="R26" s="50">
        <v>8</v>
      </c>
      <c r="S26" s="50">
        <v>8</v>
      </c>
      <c r="T26" s="50">
        <v>8</v>
      </c>
      <c r="U26" s="50">
        <v>8</v>
      </c>
      <c r="V26" s="56">
        <f t="shared" si="0"/>
        <v>138</v>
      </c>
      <c r="W26" s="18"/>
      <c r="X26" s="20">
        <v>7</v>
      </c>
      <c r="Y26" s="20">
        <v>7</v>
      </c>
      <c r="Z26" s="20">
        <v>7</v>
      </c>
      <c r="AA26" s="20">
        <v>7</v>
      </c>
      <c r="AB26" s="20">
        <v>7</v>
      </c>
      <c r="AC26" s="20">
        <v>7</v>
      </c>
      <c r="AD26" s="20">
        <v>7</v>
      </c>
      <c r="AE26" s="20">
        <v>7</v>
      </c>
      <c r="AF26" s="20">
        <v>7</v>
      </c>
      <c r="AG26" s="20">
        <v>7</v>
      </c>
      <c r="AH26" s="20">
        <v>7</v>
      </c>
      <c r="AI26" s="20">
        <v>7</v>
      </c>
      <c r="AJ26" s="20">
        <v>7</v>
      </c>
      <c r="AK26" s="20">
        <v>7</v>
      </c>
      <c r="AL26" s="20">
        <v>7</v>
      </c>
      <c r="AM26" s="20">
        <v>7</v>
      </c>
      <c r="AN26" s="20">
        <v>7</v>
      </c>
      <c r="AO26" s="20">
        <v>7</v>
      </c>
      <c r="AP26" s="20">
        <v>7</v>
      </c>
      <c r="AQ26" s="20">
        <v>6</v>
      </c>
      <c r="AR26" s="20">
        <v>7</v>
      </c>
      <c r="AS26" s="20">
        <v>7</v>
      </c>
      <c r="AT26" s="21">
        <f t="shared" si="1"/>
        <v>153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22">
        <f>V26+AT26</f>
        <v>291</v>
      </c>
    </row>
    <row r="27" spans="1:58" ht="8.25" customHeight="1">
      <c r="A27" s="58"/>
      <c r="B27" s="82"/>
      <c r="C27" s="85"/>
      <c r="D27" s="10" t="s">
        <v>21</v>
      </c>
      <c r="E27" s="51">
        <v>4</v>
      </c>
      <c r="F27" s="51">
        <v>3</v>
      </c>
      <c r="G27" s="51">
        <v>4</v>
      </c>
      <c r="H27" s="51">
        <v>3</v>
      </c>
      <c r="I27" s="51">
        <v>4</v>
      </c>
      <c r="J27" s="51">
        <v>3</v>
      </c>
      <c r="K27" s="51">
        <v>4</v>
      </c>
      <c r="L27" s="51">
        <v>3</v>
      </c>
      <c r="M27" s="51">
        <v>4</v>
      </c>
      <c r="N27" s="51">
        <v>3</v>
      </c>
      <c r="O27" s="51">
        <v>4</v>
      </c>
      <c r="P27" s="51">
        <v>3</v>
      </c>
      <c r="Q27" s="51">
        <v>4</v>
      </c>
      <c r="R27" s="51">
        <v>3</v>
      </c>
      <c r="S27" s="51">
        <v>4</v>
      </c>
      <c r="T27" s="51">
        <v>3</v>
      </c>
      <c r="U27" s="51">
        <v>4</v>
      </c>
      <c r="V27" s="56">
        <f t="shared" si="0"/>
        <v>60</v>
      </c>
      <c r="W27" s="18"/>
      <c r="X27" s="19">
        <v>3</v>
      </c>
      <c r="Y27" s="19">
        <v>4</v>
      </c>
      <c r="Z27" s="19">
        <v>3</v>
      </c>
      <c r="AA27" s="19">
        <v>4</v>
      </c>
      <c r="AB27" s="19">
        <v>3</v>
      </c>
      <c r="AC27" s="19">
        <v>4</v>
      </c>
      <c r="AD27" s="19">
        <v>3</v>
      </c>
      <c r="AE27" s="19">
        <v>4</v>
      </c>
      <c r="AF27" s="19">
        <v>3</v>
      </c>
      <c r="AG27" s="19">
        <v>4</v>
      </c>
      <c r="AH27" s="19">
        <v>3</v>
      </c>
      <c r="AI27" s="19">
        <v>4</v>
      </c>
      <c r="AJ27" s="19">
        <v>3</v>
      </c>
      <c r="AK27" s="19">
        <v>4</v>
      </c>
      <c r="AL27" s="19">
        <v>3</v>
      </c>
      <c r="AM27" s="19">
        <v>3</v>
      </c>
      <c r="AN27" s="19">
        <v>3</v>
      </c>
      <c r="AO27" s="19">
        <v>3</v>
      </c>
      <c r="AP27" s="19">
        <v>4</v>
      </c>
      <c r="AQ27" s="19">
        <v>3</v>
      </c>
      <c r="AR27" s="19">
        <v>4</v>
      </c>
      <c r="AS27" s="19">
        <v>3</v>
      </c>
      <c r="AT27" s="21">
        <f t="shared" si="1"/>
        <v>75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22">
        <f>V27+AT27</f>
        <v>135</v>
      </c>
    </row>
    <row r="28" spans="1:58" ht="7.5" customHeight="1">
      <c r="A28" s="58"/>
      <c r="B28" s="80" t="s">
        <v>58</v>
      </c>
      <c r="C28" s="75" t="s">
        <v>69</v>
      </c>
      <c r="D28" s="10" t="s">
        <v>20</v>
      </c>
      <c r="E28" s="50">
        <v>3</v>
      </c>
      <c r="F28" s="50">
        <v>3</v>
      </c>
      <c r="G28" s="50">
        <v>3</v>
      </c>
      <c r="H28" s="50">
        <v>3</v>
      </c>
      <c r="I28" s="50">
        <v>3</v>
      </c>
      <c r="J28" s="50">
        <v>3</v>
      </c>
      <c r="K28" s="50">
        <v>3</v>
      </c>
      <c r="L28" s="50">
        <v>3</v>
      </c>
      <c r="M28" s="50">
        <v>3</v>
      </c>
      <c r="N28" s="50">
        <v>3</v>
      </c>
      <c r="O28" s="50">
        <v>3</v>
      </c>
      <c r="P28" s="50">
        <v>3</v>
      </c>
      <c r="Q28" s="50">
        <v>3</v>
      </c>
      <c r="R28" s="50">
        <v>3</v>
      </c>
      <c r="S28" s="50">
        <v>3</v>
      </c>
      <c r="T28" s="50">
        <v>3</v>
      </c>
      <c r="U28" s="50">
        <v>3</v>
      </c>
      <c r="V28" s="56">
        <f t="shared" si="0"/>
        <v>51</v>
      </c>
      <c r="W28" s="18"/>
      <c r="X28" s="20">
        <v>2</v>
      </c>
      <c r="Y28" s="20">
        <v>2</v>
      </c>
      <c r="Z28" s="20">
        <v>2</v>
      </c>
      <c r="AA28" s="20">
        <v>2</v>
      </c>
      <c r="AB28" s="20">
        <v>2</v>
      </c>
      <c r="AC28" s="20">
        <v>2</v>
      </c>
      <c r="AD28" s="20">
        <v>2</v>
      </c>
      <c r="AE28" s="20">
        <v>2</v>
      </c>
      <c r="AF28" s="20">
        <v>2</v>
      </c>
      <c r="AG28" s="20">
        <v>2</v>
      </c>
      <c r="AH28" s="20">
        <v>2</v>
      </c>
      <c r="AI28" s="20">
        <v>2</v>
      </c>
      <c r="AJ28" s="20">
        <v>2</v>
      </c>
      <c r="AK28" s="20">
        <v>2</v>
      </c>
      <c r="AL28" s="20">
        <v>2</v>
      </c>
      <c r="AM28" s="20">
        <v>2</v>
      </c>
      <c r="AN28" s="20">
        <v>2</v>
      </c>
      <c r="AO28" s="20">
        <v>2</v>
      </c>
      <c r="AP28" s="20">
        <v>1</v>
      </c>
      <c r="AQ28" s="20">
        <v>2</v>
      </c>
      <c r="AR28" s="20">
        <v>2</v>
      </c>
      <c r="AS28" s="20">
        <v>2</v>
      </c>
      <c r="AT28" s="21">
        <f t="shared" si="1"/>
        <v>43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22">
        <f>V28+AT28</f>
        <v>94</v>
      </c>
    </row>
    <row r="29" spans="1:58" ht="9" customHeight="1">
      <c r="A29" s="58"/>
      <c r="B29" s="82"/>
      <c r="C29" s="85"/>
      <c r="D29" s="10" t="s">
        <v>21</v>
      </c>
      <c r="E29" s="51">
        <v>2</v>
      </c>
      <c r="F29" s="51">
        <v>2</v>
      </c>
      <c r="G29" s="51">
        <v>1</v>
      </c>
      <c r="H29" s="51">
        <v>2</v>
      </c>
      <c r="I29" s="51">
        <v>1</v>
      </c>
      <c r="J29" s="51">
        <v>2</v>
      </c>
      <c r="K29" s="51">
        <v>1</v>
      </c>
      <c r="L29" s="51">
        <v>2</v>
      </c>
      <c r="M29" s="51">
        <v>1</v>
      </c>
      <c r="N29" s="51">
        <v>2</v>
      </c>
      <c r="O29" s="51">
        <v>1</v>
      </c>
      <c r="P29" s="51">
        <v>2</v>
      </c>
      <c r="Q29" s="51">
        <v>1</v>
      </c>
      <c r="R29" s="51">
        <v>2</v>
      </c>
      <c r="S29" s="51">
        <v>2</v>
      </c>
      <c r="T29" s="51">
        <v>2</v>
      </c>
      <c r="U29" s="51">
        <v>2</v>
      </c>
      <c r="V29" s="56">
        <f t="shared" si="0"/>
        <v>28</v>
      </c>
      <c r="W29" s="18"/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>
        <v>1</v>
      </c>
      <c r="AE29" s="19">
        <v>1</v>
      </c>
      <c r="AF29" s="19">
        <v>1</v>
      </c>
      <c r="AG29" s="19">
        <v>0</v>
      </c>
      <c r="AH29" s="19">
        <v>1</v>
      </c>
      <c r="AI29" s="19">
        <v>1</v>
      </c>
      <c r="AJ29" s="19">
        <v>1</v>
      </c>
      <c r="AK29" s="19">
        <v>0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19">
        <v>1</v>
      </c>
      <c r="AR29" s="19">
        <v>1</v>
      </c>
      <c r="AS29" s="19">
        <v>1</v>
      </c>
      <c r="AT29" s="21">
        <f t="shared" si="1"/>
        <v>20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22">
        <f>V29+AT29</f>
        <v>48</v>
      </c>
    </row>
    <row r="30" spans="1:58" ht="9" customHeight="1">
      <c r="A30" s="58"/>
      <c r="B30" s="80" t="s">
        <v>59</v>
      </c>
      <c r="C30" s="75" t="s">
        <v>70</v>
      </c>
      <c r="D30" s="10" t="s">
        <v>20</v>
      </c>
      <c r="E30" s="50">
        <v>5</v>
      </c>
      <c r="F30" s="50">
        <v>5</v>
      </c>
      <c r="G30" s="50">
        <v>5</v>
      </c>
      <c r="H30" s="50">
        <v>5</v>
      </c>
      <c r="I30" s="50">
        <v>5</v>
      </c>
      <c r="J30" s="50">
        <v>5</v>
      </c>
      <c r="K30" s="50">
        <v>5</v>
      </c>
      <c r="L30" s="50">
        <v>5</v>
      </c>
      <c r="M30" s="50">
        <v>5</v>
      </c>
      <c r="N30" s="50">
        <v>5</v>
      </c>
      <c r="O30" s="50">
        <v>5</v>
      </c>
      <c r="P30" s="50">
        <v>5</v>
      </c>
      <c r="Q30" s="50">
        <v>5</v>
      </c>
      <c r="R30" s="50">
        <v>5</v>
      </c>
      <c r="S30" s="50">
        <v>5</v>
      </c>
      <c r="T30" s="50">
        <v>5</v>
      </c>
      <c r="U30" s="50">
        <v>5</v>
      </c>
      <c r="V30" s="56">
        <f t="shared" si="0"/>
        <v>85</v>
      </c>
      <c r="W30" s="18"/>
      <c r="X30" s="20">
        <v>4</v>
      </c>
      <c r="Y30" s="20">
        <v>4</v>
      </c>
      <c r="Z30" s="20">
        <v>4</v>
      </c>
      <c r="AA30" s="20">
        <v>4</v>
      </c>
      <c r="AB30" s="20">
        <v>4</v>
      </c>
      <c r="AC30" s="20">
        <v>4</v>
      </c>
      <c r="AD30" s="20">
        <v>4</v>
      </c>
      <c r="AE30" s="20">
        <v>4</v>
      </c>
      <c r="AF30" s="20">
        <v>4</v>
      </c>
      <c r="AG30" s="20">
        <v>4</v>
      </c>
      <c r="AH30" s="20">
        <v>4</v>
      </c>
      <c r="AI30" s="20">
        <v>4</v>
      </c>
      <c r="AJ30" s="20">
        <v>4</v>
      </c>
      <c r="AK30" s="20">
        <v>4</v>
      </c>
      <c r="AL30" s="20">
        <v>4</v>
      </c>
      <c r="AM30" s="20">
        <v>4</v>
      </c>
      <c r="AN30" s="20">
        <v>4</v>
      </c>
      <c r="AO30" s="20">
        <v>4</v>
      </c>
      <c r="AP30" s="20">
        <v>4</v>
      </c>
      <c r="AQ30" s="20">
        <v>4</v>
      </c>
      <c r="AR30" s="20">
        <v>3</v>
      </c>
      <c r="AS30" s="20">
        <v>3</v>
      </c>
      <c r="AT30" s="21">
        <f t="shared" si="1"/>
        <v>86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22">
        <f>V30+AT30</f>
        <v>171</v>
      </c>
    </row>
    <row r="31" spans="1:58" ht="9" customHeight="1">
      <c r="A31" s="58"/>
      <c r="B31" s="81"/>
      <c r="C31" s="76"/>
      <c r="D31" s="10" t="s">
        <v>21</v>
      </c>
      <c r="E31" s="51">
        <v>3</v>
      </c>
      <c r="F31" s="51">
        <v>2</v>
      </c>
      <c r="G31" s="51">
        <v>3</v>
      </c>
      <c r="H31" s="51">
        <v>2</v>
      </c>
      <c r="I31" s="51">
        <v>3</v>
      </c>
      <c r="J31" s="51">
        <v>2</v>
      </c>
      <c r="K31" s="51">
        <v>3</v>
      </c>
      <c r="L31" s="51">
        <v>2</v>
      </c>
      <c r="M31" s="51">
        <v>3</v>
      </c>
      <c r="N31" s="51">
        <v>2</v>
      </c>
      <c r="O31" s="51">
        <v>3</v>
      </c>
      <c r="P31" s="51">
        <v>2</v>
      </c>
      <c r="Q31" s="51">
        <v>3</v>
      </c>
      <c r="R31" s="51">
        <v>2</v>
      </c>
      <c r="S31" s="51">
        <v>3</v>
      </c>
      <c r="T31" s="51">
        <v>2</v>
      </c>
      <c r="U31" s="51">
        <v>3</v>
      </c>
      <c r="V31" s="56">
        <f t="shared" si="0"/>
        <v>43</v>
      </c>
      <c r="W31" s="18"/>
      <c r="X31" s="19">
        <v>2</v>
      </c>
      <c r="Y31" s="19">
        <v>2</v>
      </c>
      <c r="Z31" s="19">
        <v>2</v>
      </c>
      <c r="AA31" s="19">
        <v>2</v>
      </c>
      <c r="AB31" s="19">
        <v>2</v>
      </c>
      <c r="AC31" s="19">
        <v>2</v>
      </c>
      <c r="AD31" s="19">
        <v>2</v>
      </c>
      <c r="AE31" s="19">
        <v>2</v>
      </c>
      <c r="AF31" s="19">
        <v>2</v>
      </c>
      <c r="AG31" s="19">
        <v>2</v>
      </c>
      <c r="AH31" s="19">
        <v>2</v>
      </c>
      <c r="AI31" s="19">
        <v>2</v>
      </c>
      <c r="AJ31" s="19">
        <v>2</v>
      </c>
      <c r="AK31" s="19">
        <v>2</v>
      </c>
      <c r="AL31" s="19">
        <v>2</v>
      </c>
      <c r="AM31" s="19">
        <v>2</v>
      </c>
      <c r="AN31" s="19">
        <v>2</v>
      </c>
      <c r="AO31" s="19">
        <v>2</v>
      </c>
      <c r="AP31" s="19">
        <v>2</v>
      </c>
      <c r="AQ31" s="19">
        <v>2</v>
      </c>
      <c r="AR31" s="19">
        <v>2</v>
      </c>
      <c r="AS31" s="19">
        <v>2</v>
      </c>
      <c r="AT31" s="21">
        <f t="shared" si="1"/>
        <v>44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22">
        <f>V31+AT31</f>
        <v>87</v>
      </c>
    </row>
    <row r="32" spans="1:58" ht="15" customHeight="1">
      <c r="A32" s="58"/>
      <c r="B32" s="63" t="s">
        <v>23</v>
      </c>
      <c r="C32" s="72" t="s">
        <v>40</v>
      </c>
      <c r="D32" s="9" t="s">
        <v>20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7"/>
      <c r="W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23"/>
    </row>
    <row r="33" spans="1:58" ht="15.75" customHeight="1">
      <c r="A33" s="58"/>
      <c r="B33" s="63"/>
      <c r="C33" s="70"/>
      <c r="D33" s="9" t="s">
        <v>21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7"/>
      <c r="W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23"/>
    </row>
    <row r="34" spans="1:58" ht="9.75" customHeight="1">
      <c r="A34" s="58"/>
      <c r="B34" s="77" t="s">
        <v>47</v>
      </c>
      <c r="C34" s="83"/>
      <c r="D34" s="10" t="s">
        <v>20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7"/>
      <c r="W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23"/>
    </row>
    <row r="35" spans="1:58" ht="9.75" customHeight="1">
      <c r="A35" s="58"/>
      <c r="B35" s="77"/>
      <c r="C35" s="84"/>
      <c r="D35" s="10" t="s">
        <v>21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7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23"/>
    </row>
    <row r="36" spans="1:58" ht="15.75" customHeight="1">
      <c r="A36" s="58"/>
      <c r="B36" s="63" t="s">
        <v>24</v>
      </c>
      <c r="C36" s="70" t="s">
        <v>41</v>
      </c>
      <c r="D36" s="9" t="s">
        <v>20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7"/>
      <c r="W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23"/>
    </row>
    <row r="37" spans="1:58" ht="17.25" customHeight="1">
      <c r="A37" s="58"/>
      <c r="B37" s="63"/>
      <c r="C37" s="70"/>
      <c r="D37" s="9" t="s">
        <v>21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7"/>
      <c r="W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23"/>
    </row>
    <row r="38" spans="1:58" ht="10.5" customHeight="1">
      <c r="A38" s="58"/>
      <c r="B38" s="77" t="s">
        <v>48</v>
      </c>
      <c r="C38" s="71"/>
      <c r="D38" s="10" t="s">
        <v>20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7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23"/>
    </row>
    <row r="39" spans="1:58" ht="11.25" customHeight="1">
      <c r="A39" s="58"/>
      <c r="B39" s="77"/>
      <c r="C39" s="71"/>
      <c r="D39" s="10" t="s">
        <v>21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7"/>
      <c r="W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23"/>
    </row>
    <row r="40" spans="1:58" ht="13.5" customHeight="1">
      <c r="A40" s="58"/>
      <c r="B40" s="63" t="s">
        <v>25</v>
      </c>
      <c r="C40" s="70" t="s">
        <v>42</v>
      </c>
      <c r="D40" s="9" t="s">
        <v>20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7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23"/>
    </row>
    <row r="41" spans="1:58" ht="15.75" customHeight="1">
      <c r="A41" s="58"/>
      <c r="B41" s="63"/>
      <c r="C41" s="70"/>
      <c r="D41" s="9" t="s">
        <v>21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7"/>
      <c r="W41" s="1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23"/>
    </row>
    <row r="42" spans="1:58" ht="9" customHeight="1">
      <c r="A42" s="58"/>
      <c r="B42" s="62" t="s">
        <v>26</v>
      </c>
      <c r="C42" s="71"/>
      <c r="D42" s="10" t="s">
        <v>20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7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23"/>
    </row>
    <row r="43" spans="1:58" ht="9" customHeight="1">
      <c r="A43" s="58"/>
      <c r="B43" s="62"/>
      <c r="C43" s="71"/>
      <c r="D43" s="10" t="s">
        <v>21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7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23"/>
    </row>
    <row r="44" spans="1:58" ht="7.5" customHeight="1">
      <c r="A44" s="58"/>
      <c r="B44" s="62" t="s">
        <v>27</v>
      </c>
      <c r="C44" s="71"/>
      <c r="D44" s="10" t="s">
        <v>20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7"/>
      <c r="W44" s="18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23"/>
    </row>
    <row r="45" spans="1:58" ht="9" customHeight="1">
      <c r="A45" s="58"/>
      <c r="B45" s="62"/>
      <c r="C45" s="71"/>
      <c r="D45" s="10" t="s">
        <v>21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7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23"/>
    </row>
    <row r="46" spans="1:58" ht="11.25" customHeight="1">
      <c r="A46" s="58"/>
      <c r="B46" s="63" t="s">
        <v>28</v>
      </c>
      <c r="C46" s="78" t="s">
        <v>46</v>
      </c>
      <c r="D46" s="9" t="s">
        <v>20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7"/>
      <c r="W46" s="1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23"/>
    </row>
    <row r="47" spans="1:58" ht="12.75" customHeight="1">
      <c r="A47" s="58"/>
      <c r="B47" s="63"/>
      <c r="C47" s="79"/>
      <c r="D47" s="9" t="s">
        <v>21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7"/>
      <c r="W47" s="1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23"/>
    </row>
    <row r="48" spans="1:58" ht="13.5" customHeight="1">
      <c r="A48" s="58"/>
      <c r="B48" s="63" t="s">
        <v>29</v>
      </c>
      <c r="C48" s="70" t="s">
        <v>30</v>
      </c>
      <c r="D48" s="9" t="s">
        <v>20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7"/>
      <c r="W48" s="1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23"/>
    </row>
    <row r="49" spans="1:58" ht="13.5" customHeight="1">
      <c r="A49" s="58"/>
      <c r="B49" s="63"/>
      <c r="C49" s="70"/>
      <c r="D49" s="9" t="s">
        <v>21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7"/>
      <c r="W49" s="18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23"/>
    </row>
    <row r="50" spans="1:58" ht="9.75" customHeight="1">
      <c r="A50" s="58"/>
      <c r="B50" s="63" t="s">
        <v>31</v>
      </c>
      <c r="C50" s="70"/>
      <c r="D50" s="9" t="s">
        <v>20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7"/>
      <c r="W50" s="18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23"/>
    </row>
    <row r="51" spans="1:58" ht="9.75" customHeight="1">
      <c r="A51" s="58"/>
      <c r="B51" s="63"/>
      <c r="C51" s="70"/>
      <c r="D51" s="9" t="s">
        <v>21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7"/>
      <c r="W51" s="18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23"/>
    </row>
    <row r="52" spans="1:58" ht="9" customHeight="1">
      <c r="A52" s="58"/>
      <c r="B52" s="62" t="s">
        <v>32</v>
      </c>
      <c r="C52" s="71"/>
      <c r="D52" s="10" t="s">
        <v>20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7"/>
      <c r="W52" s="18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23"/>
    </row>
    <row r="53" spans="1:58" ht="9" customHeight="1">
      <c r="A53" s="58"/>
      <c r="B53" s="62"/>
      <c r="C53" s="71"/>
      <c r="D53" s="10" t="s">
        <v>21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7"/>
      <c r="W53" s="18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23"/>
    </row>
    <row r="54" spans="1:58" ht="9" customHeight="1">
      <c r="A54" s="58"/>
      <c r="B54" s="62" t="s">
        <v>33</v>
      </c>
      <c r="C54" s="71"/>
      <c r="D54" s="10" t="s">
        <v>20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7"/>
      <c r="W54" s="18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23"/>
    </row>
    <row r="55" spans="1:58" ht="9.75" customHeight="1">
      <c r="A55" s="58"/>
      <c r="B55" s="62"/>
      <c r="C55" s="71"/>
      <c r="D55" s="10" t="s">
        <v>21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7"/>
      <c r="W55" s="18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23"/>
    </row>
    <row r="56" spans="1:58" ht="10.5" customHeight="1">
      <c r="A56" s="58"/>
      <c r="B56" s="10" t="s">
        <v>34</v>
      </c>
      <c r="C56" s="8"/>
      <c r="D56" s="10" t="s">
        <v>20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7"/>
      <c r="W56" s="18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23"/>
    </row>
    <row r="57" spans="1:58" ht="10.5" customHeight="1">
      <c r="A57" s="58"/>
      <c r="B57" s="10" t="s">
        <v>35</v>
      </c>
      <c r="C57" s="8"/>
      <c r="D57" s="10" t="s">
        <v>20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7"/>
      <c r="W57" s="18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23"/>
    </row>
    <row r="58" spans="1:58" ht="14.25" customHeight="1">
      <c r="A58" s="58"/>
      <c r="B58" s="63" t="s">
        <v>36</v>
      </c>
      <c r="C58" s="78" t="s">
        <v>45</v>
      </c>
      <c r="D58" s="9" t="s">
        <v>20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7"/>
      <c r="W58" s="18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23"/>
    </row>
    <row r="59" spans="1:58" ht="15" customHeight="1">
      <c r="A59" s="58"/>
      <c r="B59" s="63"/>
      <c r="C59" s="79"/>
      <c r="D59" s="9" t="s">
        <v>21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7"/>
      <c r="W59" s="18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23"/>
    </row>
    <row r="60" spans="1:58" ht="17.25" customHeight="1">
      <c r="A60" s="58"/>
      <c r="B60" s="67" t="s">
        <v>43</v>
      </c>
      <c r="C60" s="68"/>
      <c r="D60" s="69"/>
      <c r="E60" s="19">
        <f>E8+E10+E12+E14+E16+E18+E20+E22+E24+E26+E28+E30</f>
        <v>36</v>
      </c>
      <c r="F60" s="19">
        <f aca="true" t="shared" si="2" ref="F60:AT61">F8+F10+F12+F14+F16+F18+F20+F22+F24+F26+F28+F30</f>
        <v>36</v>
      </c>
      <c r="G60" s="19">
        <f t="shared" si="2"/>
        <v>36</v>
      </c>
      <c r="H60" s="19">
        <f t="shared" si="2"/>
        <v>36</v>
      </c>
      <c r="I60" s="19">
        <f t="shared" si="2"/>
        <v>36</v>
      </c>
      <c r="J60" s="19">
        <f t="shared" si="2"/>
        <v>36</v>
      </c>
      <c r="K60" s="19">
        <f t="shared" si="2"/>
        <v>36</v>
      </c>
      <c r="L60" s="19">
        <f t="shared" si="2"/>
        <v>36</v>
      </c>
      <c r="M60" s="19">
        <f t="shared" si="2"/>
        <v>36</v>
      </c>
      <c r="N60" s="19">
        <f t="shared" si="2"/>
        <v>36</v>
      </c>
      <c r="O60" s="19">
        <f t="shared" si="2"/>
        <v>36</v>
      </c>
      <c r="P60" s="19">
        <f t="shared" si="2"/>
        <v>36</v>
      </c>
      <c r="Q60" s="19">
        <f t="shared" si="2"/>
        <v>36</v>
      </c>
      <c r="R60" s="19">
        <f t="shared" si="2"/>
        <v>36</v>
      </c>
      <c r="S60" s="19">
        <f t="shared" si="2"/>
        <v>36</v>
      </c>
      <c r="T60" s="19">
        <f t="shared" si="2"/>
        <v>36</v>
      </c>
      <c r="U60" s="19">
        <f t="shared" si="2"/>
        <v>36</v>
      </c>
      <c r="V60" s="56">
        <f t="shared" si="2"/>
        <v>612</v>
      </c>
      <c r="W60" s="18"/>
      <c r="X60" s="19">
        <f t="shared" si="2"/>
        <v>36</v>
      </c>
      <c r="Y60" s="19">
        <f t="shared" si="2"/>
        <v>36</v>
      </c>
      <c r="Z60" s="19">
        <f t="shared" si="2"/>
        <v>36</v>
      </c>
      <c r="AA60" s="19">
        <f t="shared" si="2"/>
        <v>36</v>
      </c>
      <c r="AB60" s="19">
        <f t="shared" si="2"/>
        <v>36</v>
      </c>
      <c r="AC60" s="19">
        <f t="shared" si="2"/>
        <v>36</v>
      </c>
      <c r="AD60" s="19">
        <f t="shared" si="2"/>
        <v>36</v>
      </c>
      <c r="AE60" s="19">
        <f t="shared" si="2"/>
        <v>36</v>
      </c>
      <c r="AF60" s="19">
        <f t="shared" si="2"/>
        <v>36</v>
      </c>
      <c r="AG60" s="19">
        <f t="shared" si="2"/>
        <v>36</v>
      </c>
      <c r="AH60" s="19">
        <f t="shared" si="2"/>
        <v>36</v>
      </c>
      <c r="AI60" s="19">
        <f t="shared" si="2"/>
        <v>36</v>
      </c>
      <c r="AJ60" s="19">
        <f t="shared" si="2"/>
        <v>36</v>
      </c>
      <c r="AK60" s="19">
        <f t="shared" si="2"/>
        <v>36</v>
      </c>
      <c r="AL60" s="19">
        <f t="shared" si="2"/>
        <v>36</v>
      </c>
      <c r="AM60" s="19">
        <f t="shared" si="2"/>
        <v>36</v>
      </c>
      <c r="AN60" s="19">
        <f t="shared" si="2"/>
        <v>36</v>
      </c>
      <c r="AO60" s="19">
        <f t="shared" si="2"/>
        <v>36</v>
      </c>
      <c r="AP60" s="19">
        <f t="shared" si="2"/>
        <v>36</v>
      </c>
      <c r="AQ60" s="19">
        <f t="shared" si="2"/>
        <v>36</v>
      </c>
      <c r="AR60" s="19">
        <f t="shared" si="2"/>
        <v>36</v>
      </c>
      <c r="AS60" s="19">
        <f t="shared" si="2"/>
        <v>36</v>
      </c>
      <c r="AT60" s="24">
        <f t="shared" si="2"/>
        <v>792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2">
        <f>V60+AT60</f>
        <v>1404</v>
      </c>
    </row>
    <row r="61" spans="1:58" ht="14.25" customHeight="1">
      <c r="A61" s="58"/>
      <c r="B61" s="64" t="s">
        <v>37</v>
      </c>
      <c r="C61" s="65"/>
      <c r="D61" s="66"/>
      <c r="E61" s="19">
        <f>E9+E11+E13+E15+E17+E19+E21+E23+E25+E27+E29+E31</f>
        <v>18</v>
      </c>
      <c r="F61" s="19">
        <f t="shared" si="2"/>
        <v>18</v>
      </c>
      <c r="G61" s="19">
        <f t="shared" si="2"/>
        <v>18</v>
      </c>
      <c r="H61" s="19">
        <f t="shared" si="2"/>
        <v>18</v>
      </c>
      <c r="I61" s="19">
        <f t="shared" si="2"/>
        <v>18</v>
      </c>
      <c r="J61" s="19">
        <f t="shared" si="2"/>
        <v>18</v>
      </c>
      <c r="K61" s="19">
        <f t="shared" si="2"/>
        <v>18</v>
      </c>
      <c r="L61" s="19">
        <f t="shared" si="2"/>
        <v>18</v>
      </c>
      <c r="M61" s="19">
        <f t="shared" si="2"/>
        <v>18</v>
      </c>
      <c r="N61" s="19">
        <f t="shared" si="2"/>
        <v>18</v>
      </c>
      <c r="O61" s="19">
        <f t="shared" si="2"/>
        <v>18</v>
      </c>
      <c r="P61" s="19">
        <f t="shared" si="2"/>
        <v>18</v>
      </c>
      <c r="Q61" s="19">
        <f t="shared" si="2"/>
        <v>18</v>
      </c>
      <c r="R61" s="19">
        <f t="shared" si="2"/>
        <v>18</v>
      </c>
      <c r="S61" s="19">
        <f t="shared" si="2"/>
        <v>18</v>
      </c>
      <c r="T61" s="19">
        <f t="shared" si="2"/>
        <v>18</v>
      </c>
      <c r="U61" s="19">
        <f t="shared" si="2"/>
        <v>18</v>
      </c>
      <c r="V61" s="56">
        <f t="shared" si="2"/>
        <v>306</v>
      </c>
      <c r="W61" s="18"/>
      <c r="X61" s="19">
        <f t="shared" si="2"/>
        <v>18</v>
      </c>
      <c r="Y61" s="19">
        <f t="shared" si="2"/>
        <v>18</v>
      </c>
      <c r="Z61" s="19">
        <f t="shared" si="2"/>
        <v>18</v>
      </c>
      <c r="AA61" s="19">
        <f t="shared" si="2"/>
        <v>18</v>
      </c>
      <c r="AB61" s="19">
        <f t="shared" si="2"/>
        <v>18</v>
      </c>
      <c r="AC61" s="19">
        <f t="shared" si="2"/>
        <v>18</v>
      </c>
      <c r="AD61" s="19">
        <f t="shared" si="2"/>
        <v>18</v>
      </c>
      <c r="AE61" s="19">
        <f t="shared" si="2"/>
        <v>18</v>
      </c>
      <c r="AF61" s="19">
        <f t="shared" si="2"/>
        <v>18</v>
      </c>
      <c r="AG61" s="19">
        <f t="shared" si="2"/>
        <v>18</v>
      </c>
      <c r="AH61" s="19">
        <f t="shared" si="2"/>
        <v>18</v>
      </c>
      <c r="AI61" s="19">
        <f t="shared" si="2"/>
        <v>18</v>
      </c>
      <c r="AJ61" s="19">
        <f t="shared" si="2"/>
        <v>18</v>
      </c>
      <c r="AK61" s="19">
        <f t="shared" si="2"/>
        <v>18</v>
      </c>
      <c r="AL61" s="19">
        <f t="shared" si="2"/>
        <v>18</v>
      </c>
      <c r="AM61" s="19">
        <f t="shared" si="2"/>
        <v>18</v>
      </c>
      <c r="AN61" s="19">
        <f t="shared" si="2"/>
        <v>18</v>
      </c>
      <c r="AO61" s="19">
        <f t="shared" si="2"/>
        <v>18</v>
      </c>
      <c r="AP61" s="19">
        <f t="shared" si="2"/>
        <v>18</v>
      </c>
      <c r="AQ61" s="19">
        <f t="shared" si="2"/>
        <v>18</v>
      </c>
      <c r="AR61" s="19">
        <f t="shared" si="2"/>
        <v>18</v>
      </c>
      <c r="AS61" s="19">
        <f t="shared" si="2"/>
        <v>18</v>
      </c>
      <c r="AT61" s="24">
        <f t="shared" si="2"/>
        <v>396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22">
        <f>V61+AT61</f>
        <v>702</v>
      </c>
    </row>
    <row r="62" spans="1:58" ht="12.75" customHeight="1">
      <c r="A62" s="58"/>
      <c r="B62" s="64" t="s">
        <v>38</v>
      </c>
      <c r="C62" s="65"/>
      <c r="D62" s="66"/>
      <c r="E62" s="19">
        <f>E60+E61</f>
        <v>54</v>
      </c>
      <c r="F62" s="19">
        <f aca="true" t="shared" si="3" ref="F62:AT62">F60+F61</f>
        <v>54</v>
      </c>
      <c r="G62" s="19">
        <f t="shared" si="3"/>
        <v>54</v>
      </c>
      <c r="H62" s="19">
        <f t="shared" si="3"/>
        <v>54</v>
      </c>
      <c r="I62" s="19">
        <f t="shared" si="3"/>
        <v>54</v>
      </c>
      <c r="J62" s="19">
        <f t="shared" si="3"/>
        <v>54</v>
      </c>
      <c r="K62" s="19">
        <f t="shared" si="3"/>
        <v>54</v>
      </c>
      <c r="L62" s="19">
        <f t="shared" si="3"/>
        <v>54</v>
      </c>
      <c r="M62" s="19">
        <f t="shared" si="3"/>
        <v>54</v>
      </c>
      <c r="N62" s="19">
        <f t="shared" si="3"/>
        <v>54</v>
      </c>
      <c r="O62" s="19">
        <f t="shared" si="3"/>
        <v>54</v>
      </c>
      <c r="P62" s="19">
        <f t="shared" si="3"/>
        <v>54</v>
      </c>
      <c r="Q62" s="19">
        <f t="shared" si="3"/>
        <v>54</v>
      </c>
      <c r="R62" s="19">
        <f t="shared" si="3"/>
        <v>54</v>
      </c>
      <c r="S62" s="19">
        <f t="shared" si="3"/>
        <v>54</v>
      </c>
      <c r="T62" s="19">
        <f t="shared" si="3"/>
        <v>54</v>
      </c>
      <c r="U62" s="19">
        <f t="shared" si="3"/>
        <v>54</v>
      </c>
      <c r="V62" s="56">
        <f t="shared" si="3"/>
        <v>918</v>
      </c>
      <c r="W62" s="18"/>
      <c r="X62" s="19">
        <f t="shared" si="3"/>
        <v>54</v>
      </c>
      <c r="Y62" s="19">
        <f t="shared" si="3"/>
        <v>54</v>
      </c>
      <c r="Z62" s="19">
        <f t="shared" si="3"/>
        <v>54</v>
      </c>
      <c r="AA62" s="19">
        <f t="shared" si="3"/>
        <v>54</v>
      </c>
      <c r="AB62" s="19">
        <f t="shared" si="3"/>
        <v>54</v>
      </c>
      <c r="AC62" s="19">
        <f t="shared" si="3"/>
        <v>54</v>
      </c>
      <c r="AD62" s="19">
        <f t="shared" si="3"/>
        <v>54</v>
      </c>
      <c r="AE62" s="19">
        <f t="shared" si="3"/>
        <v>54</v>
      </c>
      <c r="AF62" s="19">
        <f t="shared" si="3"/>
        <v>54</v>
      </c>
      <c r="AG62" s="19">
        <f t="shared" si="3"/>
        <v>54</v>
      </c>
      <c r="AH62" s="19">
        <f t="shared" si="3"/>
        <v>54</v>
      </c>
      <c r="AI62" s="19">
        <f t="shared" si="3"/>
        <v>54</v>
      </c>
      <c r="AJ62" s="19">
        <f t="shared" si="3"/>
        <v>54</v>
      </c>
      <c r="AK62" s="19">
        <f t="shared" si="3"/>
        <v>54</v>
      </c>
      <c r="AL62" s="19">
        <f t="shared" si="3"/>
        <v>54</v>
      </c>
      <c r="AM62" s="19">
        <f t="shared" si="3"/>
        <v>54</v>
      </c>
      <c r="AN62" s="19">
        <f t="shared" si="3"/>
        <v>54</v>
      </c>
      <c r="AO62" s="19">
        <f t="shared" si="3"/>
        <v>54</v>
      </c>
      <c r="AP62" s="19">
        <f t="shared" si="3"/>
        <v>54</v>
      </c>
      <c r="AQ62" s="19">
        <f t="shared" si="3"/>
        <v>54</v>
      </c>
      <c r="AR62" s="19">
        <f t="shared" si="3"/>
        <v>54</v>
      </c>
      <c r="AS62" s="19">
        <f t="shared" si="3"/>
        <v>54</v>
      </c>
      <c r="AT62" s="24">
        <f t="shared" si="3"/>
        <v>1188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22">
        <f>V62+AT62</f>
        <v>2106</v>
      </c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</sheetData>
  <sheetProtection/>
  <mergeCells count="75">
    <mergeCell ref="B30:B31"/>
    <mergeCell ref="C26:C27"/>
    <mergeCell ref="B28:B29"/>
    <mergeCell ref="C28:C29"/>
    <mergeCell ref="C22:C23"/>
    <mergeCell ref="B24:B25"/>
    <mergeCell ref="C24:C25"/>
    <mergeCell ref="B34:B35"/>
    <mergeCell ref="B36:B37"/>
    <mergeCell ref="C34:C35"/>
    <mergeCell ref="B1:B5"/>
    <mergeCell ref="B6:B7"/>
    <mergeCell ref="B8:B9"/>
    <mergeCell ref="B32:B33"/>
    <mergeCell ref="B10:B11"/>
    <mergeCell ref="C18:C19"/>
    <mergeCell ref="C20:C21"/>
    <mergeCell ref="C14:C15"/>
    <mergeCell ref="B14:B15"/>
    <mergeCell ref="B16:B17"/>
    <mergeCell ref="B18:B19"/>
    <mergeCell ref="C16:C17"/>
    <mergeCell ref="C30:C31"/>
    <mergeCell ref="B40:B41"/>
    <mergeCell ref="B42:B43"/>
    <mergeCell ref="B44:B45"/>
    <mergeCell ref="C38:C39"/>
    <mergeCell ref="C36:C37"/>
    <mergeCell ref="C12:C13"/>
    <mergeCell ref="B61:D61"/>
    <mergeCell ref="B38:B39"/>
    <mergeCell ref="C54:C55"/>
    <mergeCell ref="C50:C51"/>
    <mergeCell ref="C46:C47"/>
    <mergeCell ref="B58:B59"/>
    <mergeCell ref="C58:C59"/>
    <mergeCell ref="C42:C43"/>
    <mergeCell ref="C52:C53"/>
    <mergeCell ref="B50:B51"/>
    <mergeCell ref="B12:B13"/>
    <mergeCell ref="B20:B21"/>
    <mergeCell ref="B22:B23"/>
    <mergeCell ref="B26:B27"/>
    <mergeCell ref="B52:B53"/>
    <mergeCell ref="A1:A5"/>
    <mergeCell ref="A6:A62"/>
    <mergeCell ref="B54:B55"/>
    <mergeCell ref="B46:B47"/>
    <mergeCell ref="B48:B49"/>
    <mergeCell ref="B62:D62"/>
    <mergeCell ref="B60:D60"/>
    <mergeCell ref="C48:C49"/>
    <mergeCell ref="C44:C45"/>
    <mergeCell ref="C40:C41"/>
    <mergeCell ref="C32:C33"/>
    <mergeCell ref="C6:C7"/>
    <mergeCell ref="C1:C5"/>
    <mergeCell ref="D1:D5"/>
    <mergeCell ref="C8:C9"/>
    <mergeCell ref="C10:C11"/>
    <mergeCell ref="BF1:BF5"/>
    <mergeCell ref="AB1:AD1"/>
    <mergeCell ref="AF1:AH1"/>
    <mergeCell ref="AJ1:AL1"/>
    <mergeCell ref="E2:BE2"/>
    <mergeCell ref="W1:Z1"/>
    <mergeCell ref="AW1:AZ1"/>
    <mergeCell ref="S1:U1"/>
    <mergeCell ref="N1:Q1"/>
    <mergeCell ref="F1:H1"/>
    <mergeCell ref="BA1:BD1"/>
    <mergeCell ref="E4:BE4"/>
    <mergeCell ref="AN1:AQ1"/>
    <mergeCell ref="AS1:AU1"/>
    <mergeCell ref="J1:M1"/>
  </mergeCells>
  <printOptions/>
  <pageMargins left="0.1968503937007874" right="0.1968503937007874" top="0.7480314960629921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6"/>
  <sheetViews>
    <sheetView zoomScale="112" zoomScaleNormal="112" zoomScalePageLayoutView="0" workbookViewId="0" topLeftCell="C52">
      <selection activeCell="O22" sqref="O22"/>
    </sheetView>
  </sheetViews>
  <sheetFormatPr defaultColWidth="9.140625" defaultRowHeight="15"/>
  <cols>
    <col min="1" max="1" width="4.140625" style="0" customWidth="1"/>
    <col min="2" max="2" width="4.57421875" style="0" customWidth="1"/>
    <col min="4" max="4" width="5.7109375" style="0" customWidth="1"/>
    <col min="5" max="5" width="4.57421875" style="0" customWidth="1"/>
    <col min="6" max="6" width="4.8515625" style="0" customWidth="1"/>
    <col min="7" max="7" width="5.00390625" style="0" customWidth="1"/>
    <col min="8" max="10" width="4.7109375" style="0" customWidth="1"/>
    <col min="11" max="11" width="4.8515625" style="0" customWidth="1"/>
    <col min="12" max="12" width="5.00390625" style="0" customWidth="1"/>
    <col min="13" max="13" width="4.57421875" style="0" customWidth="1"/>
    <col min="14" max="14" width="4.8515625" style="0" customWidth="1"/>
    <col min="15" max="15" width="5.28125" style="0" customWidth="1"/>
    <col min="16" max="17" width="4.7109375" style="0" customWidth="1"/>
    <col min="18" max="18" width="4.8515625" style="0" customWidth="1"/>
    <col min="19" max="19" width="4.7109375" style="0" customWidth="1"/>
    <col min="20" max="20" width="4.57421875" style="0" customWidth="1"/>
    <col min="21" max="21" width="4.8515625" style="0" customWidth="1"/>
    <col min="22" max="23" width="5.140625" style="0" customWidth="1"/>
    <col min="24" max="24" width="5.00390625" style="0" customWidth="1"/>
    <col min="25" max="26" width="5.28125" style="0" customWidth="1"/>
    <col min="27" max="29" width="5.421875" style="0" customWidth="1"/>
    <col min="30" max="31" width="5.00390625" style="0" customWidth="1"/>
    <col min="32" max="32" width="5.28125" style="0" customWidth="1"/>
    <col min="33" max="33" width="4.7109375" style="0" customWidth="1"/>
    <col min="34" max="34" width="5.00390625" style="0" customWidth="1"/>
    <col min="35" max="35" width="5.140625" style="0" customWidth="1"/>
    <col min="36" max="36" width="5.28125" style="0" customWidth="1"/>
    <col min="37" max="37" width="5.140625" style="0" customWidth="1"/>
    <col min="38" max="40" width="5.421875" style="0" customWidth="1"/>
    <col min="41" max="42" width="5.140625" style="0" customWidth="1"/>
    <col min="43" max="43" width="5.7109375" style="0" customWidth="1"/>
    <col min="44" max="46" width="5.421875" style="0" customWidth="1"/>
    <col min="47" max="47" width="5.00390625" style="0" customWidth="1"/>
    <col min="48" max="49" width="5.140625" style="0" customWidth="1"/>
    <col min="50" max="51" width="5.7109375" style="0" customWidth="1"/>
    <col min="52" max="53" width="5.57421875" style="0" customWidth="1"/>
    <col min="54" max="55" width="5.00390625" style="0" customWidth="1"/>
    <col min="56" max="56" width="5.8515625" style="0" customWidth="1"/>
    <col min="57" max="57" width="6.00390625" style="0" customWidth="1"/>
    <col min="58" max="58" width="5.7109375" style="0" customWidth="1"/>
    <col min="59" max="59" width="5.57421875" style="0" customWidth="1"/>
  </cols>
  <sheetData>
    <row r="1" spans="1:59" ht="15">
      <c r="A1" s="73" t="s">
        <v>0</v>
      </c>
      <c r="B1" s="73" t="s">
        <v>1</v>
      </c>
      <c r="C1" s="73" t="s">
        <v>2</v>
      </c>
      <c r="D1" s="73" t="s">
        <v>3</v>
      </c>
      <c r="E1" s="3"/>
      <c r="F1" s="59" t="s">
        <v>4</v>
      </c>
      <c r="G1" s="59"/>
      <c r="H1" s="59"/>
      <c r="I1" s="4"/>
      <c r="J1" s="59" t="s">
        <v>5</v>
      </c>
      <c r="K1" s="59"/>
      <c r="L1" s="59"/>
      <c r="M1" s="59"/>
      <c r="N1" s="59" t="s">
        <v>6</v>
      </c>
      <c r="O1" s="59"/>
      <c r="P1" s="59"/>
      <c r="Q1" s="59"/>
      <c r="R1" s="4"/>
      <c r="S1" s="59" t="s">
        <v>7</v>
      </c>
      <c r="T1" s="59"/>
      <c r="U1" s="59"/>
      <c r="V1" s="4"/>
      <c r="W1" s="59" t="s">
        <v>8</v>
      </c>
      <c r="X1" s="59"/>
      <c r="Y1" s="59"/>
      <c r="Z1" s="59"/>
      <c r="AA1" s="4"/>
      <c r="AB1" s="59" t="s">
        <v>9</v>
      </c>
      <c r="AC1" s="59"/>
      <c r="AD1" s="59"/>
      <c r="AE1" s="4"/>
      <c r="AF1" s="59" t="s">
        <v>10</v>
      </c>
      <c r="AG1" s="59"/>
      <c r="AH1" s="59"/>
      <c r="AI1" s="4"/>
      <c r="AJ1" s="59" t="s">
        <v>11</v>
      </c>
      <c r="AK1" s="59"/>
      <c r="AL1" s="59"/>
      <c r="AM1" s="4"/>
      <c r="AN1" s="59" t="s">
        <v>12</v>
      </c>
      <c r="AO1" s="59"/>
      <c r="AP1" s="59"/>
      <c r="AQ1" s="59"/>
      <c r="AR1" s="4"/>
      <c r="AS1" s="59" t="s">
        <v>13</v>
      </c>
      <c r="AT1" s="59"/>
      <c r="AU1" s="59"/>
      <c r="AV1" s="4"/>
      <c r="AW1" s="59" t="s">
        <v>14</v>
      </c>
      <c r="AX1" s="59"/>
      <c r="AY1" s="59"/>
      <c r="AZ1" s="59"/>
      <c r="BA1" s="59" t="s">
        <v>15</v>
      </c>
      <c r="BB1" s="59"/>
      <c r="BC1" s="59"/>
      <c r="BD1" s="59"/>
      <c r="BE1" s="5"/>
      <c r="BF1" s="58" t="s">
        <v>44</v>
      </c>
      <c r="BG1" s="86" t="s">
        <v>156</v>
      </c>
    </row>
    <row r="2" spans="1:59" ht="15">
      <c r="A2" s="73"/>
      <c r="B2" s="73"/>
      <c r="C2" s="73"/>
      <c r="D2" s="73"/>
      <c r="E2" s="60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8"/>
      <c r="BG2" s="86"/>
    </row>
    <row r="3" spans="1:59" ht="15">
      <c r="A3" s="73"/>
      <c r="B3" s="73"/>
      <c r="C3" s="73"/>
      <c r="D3" s="73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58"/>
      <c r="BG3" s="86"/>
    </row>
    <row r="4" spans="1:59" ht="15">
      <c r="A4" s="73"/>
      <c r="B4" s="73"/>
      <c r="C4" s="73"/>
      <c r="D4" s="73"/>
      <c r="E4" s="60" t="s">
        <v>17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58"/>
      <c r="BG4" s="86"/>
    </row>
    <row r="5" spans="1:59" ht="15">
      <c r="A5" s="73"/>
      <c r="B5" s="73"/>
      <c r="C5" s="73"/>
      <c r="D5" s="73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28">
        <v>17</v>
      </c>
      <c r="V5" s="28">
        <v>18</v>
      </c>
      <c r="W5" s="28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30">
        <v>38</v>
      </c>
      <c r="AQ5" s="30">
        <v>39</v>
      </c>
      <c r="AR5" s="30">
        <v>40</v>
      </c>
      <c r="AS5" s="30">
        <v>41</v>
      </c>
      <c r="AT5" s="30">
        <v>42</v>
      </c>
      <c r="AU5" s="30">
        <v>43</v>
      </c>
      <c r="AV5" s="30">
        <v>44</v>
      </c>
      <c r="AW5" s="30">
        <v>45</v>
      </c>
      <c r="AX5" s="30">
        <v>46</v>
      </c>
      <c r="AY5" s="30">
        <v>47</v>
      </c>
      <c r="AZ5" s="30">
        <v>48</v>
      </c>
      <c r="BA5" s="30">
        <v>49</v>
      </c>
      <c r="BB5" s="30">
        <v>50</v>
      </c>
      <c r="BC5" s="30">
        <v>51</v>
      </c>
      <c r="BD5" s="30">
        <v>52</v>
      </c>
      <c r="BE5" s="28">
        <v>53</v>
      </c>
      <c r="BF5" s="58"/>
      <c r="BG5" s="86"/>
    </row>
    <row r="6" spans="1:59" ht="15">
      <c r="A6" s="58" t="s">
        <v>71</v>
      </c>
      <c r="B6" s="63" t="s">
        <v>18</v>
      </c>
      <c r="C6" s="70" t="s">
        <v>19</v>
      </c>
      <c r="D6" s="9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9"/>
      <c r="V6" s="29"/>
      <c r="W6" s="2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5"/>
      <c r="BG6" s="34"/>
    </row>
    <row r="7" spans="1:59" ht="15">
      <c r="A7" s="58"/>
      <c r="B7" s="63"/>
      <c r="C7" s="70"/>
      <c r="D7" s="9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9"/>
      <c r="V7" s="29"/>
      <c r="W7" s="2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5"/>
      <c r="BG7" s="34"/>
    </row>
    <row r="8" spans="1:59" ht="15">
      <c r="A8" s="58"/>
      <c r="B8" s="62" t="s">
        <v>22</v>
      </c>
      <c r="C8" s="71" t="s">
        <v>72</v>
      </c>
      <c r="D8" s="10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9"/>
      <c r="V8" s="29"/>
      <c r="W8" s="2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5"/>
      <c r="BG8" s="34"/>
    </row>
    <row r="9" spans="1:59" ht="15">
      <c r="A9" s="58"/>
      <c r="B9" s="62"/>
      <c r="C9" s="71"/>
      <c r="D9" s="10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9"/>
      <c r="V9" s="29"/>
      <c r="W9" s="2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5"/>
      <c r="BG9" s="34"/>
    </row>
    <row r="10" spans="1:59" ht="15">
      <c r="A10" s="58"/>
      <c r="B10" s="62" t="s">
        <v>73</v>
      </c>
      <c r="C10" s="71" t="s">
        <v>74</v>
      </c>
      <c r="D10" s="10" t="s">
        <v>20</v>
      </c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9"/>
      <c r="V10" s="29"/>
      <c r="W10" s="2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5"/>
      <c r="BG10" s="34"/>
    </row>
    <row r="11" spans="1:59" ht="15">
      <c r="A11" s="58"/>
      <c r="B11" s="62"/>
      <c r="C11" s="71"/>
      <c r="D11" s="10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9"/>
      <c r="V11" s="29"/>
      <c r="W11" s="2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5"/>
      <c r="BG11" s="34"/>
    </row>
    <row r="12" spans="1:59" ht="15">
      <c r="A12" s="58"/>
      <c r="B12" s="63" t="s">
        <v>23</v>
      </c>
      <c r="C12" s="72" t="s">
        <v>40</v>
      </c>
      <c r="D12" s="9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9"/>
      <c r="V12" s="29"/>
      <c r="W12" s="2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5"/>
      <c r="BG12" s="34"/>
    </row>
    <row r="13" spans="1:59" ht="15">
      <c r="A13" s="58"/>
      <c r="B13" s="63"/>
      <c r="C13" s="70"/>
      <c r="D13" s="9" t="s">
        <v>21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5" t="s">
        <v>158</v>
      </c>
      <c r="V13" s="29"/>
      <c r="W13" s="2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5"/>
      <c r="BG13" s="34"/>
    </row>
    <row r="14" spans="1:59" ht="15">
      <c r="A14" s="58"/>
      <c r="B14" s="77" t="s">
        <v>75</v>
      </c>
      <c r="C14" s="71" t="s">
        <v>76</v>
      </c>
      <c r="D14" s="10" t="s">
        <v>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9"/>
      <c r="V14" s="29"/>
      <c r="W14" s="2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35" t="s">
        <v>157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5"/>
      <c r="BG14" s="34"/>
    </row>
    <row r="15" spans="1:59" ht="15">
      <c r="A15" s="58"/>
      <c r="B15" s="77"/>
      <c r="C15" s="71"/>
      <c r="D15" s="10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9"/>
      <c r="V15" s="29"/>
      <c r="W15" s="2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5"/>
      <c r="BG15" s="34"/>
    </row>
    <row r="16" spans="1:59" ht="15">
      <c r="A16" s="58"/>
      <c r="B16" s="87" t="s">
        <v>77</v>
      </c>
      <c r="C16" s="83" t="s">
        <v>78</v>
      </c>
      <c r="D16" s="10" t="s">
        <v>20</v>
      </c>
      <c r="E16" s="52">
        <v>3</v>
      </c>
      <c r="F16" s="52">
        <v>3</v>
      </c>
      <c r="G16" s="52">
        <v>3</v>
      </c>
      <c r="H16" s="52">
        <v>3</v>
      </c>
      <c r="I16" s="52">
        <v>3</v>
      </c>
      <c r="J16" s="52">
        <v>3</v>
      </c>
      <c r="K16" s="52">
        <v>3</v>
      </c>
      <c r="L16" s="52">
        <v>3</v>
      </c>
      <c r="M16" s="52">
        <v>3</v>
      </c>
      <c r="N16" s="52">
        <v>3</v>
      </c>
      <c r="O16" s="52">
        <v>3</v>
      </c>
      <c r="P16" s="52">
        <v>3</v>
      </c>
      <c r="Q16" s="52">
        <v>3</v>
      </c>
      <c r="R16" s="52">
        <v>3</v>
      </c>
      <c r="S16" s="52">
        <v>3</v>
      </c>
      <c r="T16" s="52">
        <v>3</v>
      </c>
      <c r="U16" s="53">
        <f>SUM(E16:T16)</f>
        <v>48</v>
      </c>
      <c r="V16" s="53"/>
      <c r="W16" s="29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3">
        <f>U16+AP16</f>
        <v>48</v>
      </c>
      <c r="BG16" s="34"/>
    </row>
    <row r="17" spans="1:59" ht="15">
      <c r="A17" s="58"/>
      <c r="B17" s="88"/>
      <c r="C17" s="84"/>
      <c r="D17" s="10" t="s">
        <v>21</v>
      </c>
      <c r="E17" s="54"/>
      <c r="F17" s="54"/>
      <c r="G17" s="54"/>
      <c r="H17" s="54"/>
      <c r="I17" s="54">
        <v>1</v>
      </c>
      <c r="J17" s="54"/>
      <c r="K17" s="54"/>
      <c r="L17" s="54"/>
      <c r="M17" s="54">
        <v>1</v>
      </c>
      <c r="N17" s="54"/>
      <c r="O17" s="54"/>
      <c r="P17" s="54"/>
      <c r="Q17" s="54">
        <v>1</v>
      </c>
      <c r="R17" s="54">
        <v>1</v>
      </c>
      <c r="S17" s="54">
        <v>1</v>
      </c>
      <c r="T17" s="54">
        <v>1</v>
      </c>
      <c r="U17" s="53">
        <f aca="true" t="shared" si="0" ref="U17:U76">SUM(E17:T17)</f>
        <v>6</v>
      </c>
      <c r="V17" s="53"/>
      <c r="W17" s="2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3">
        <f aca="true" t="shared" si="1" ref="BF17:BF76">U17+AP17</f>
        <v>6</v>
      </c>
      <c r="BG17" s="34"/>
    </row>
    <row r="18" spans="1:59" ht="15">
      <c r="A18" s="58"/>
      <c r="B18" s="87" t="s">
        <v>79</v>
      </c>
      <c r="C18" s="83" t="s">
        <v>80</v>
      </c>
      <c r="D18" s="10" t="s">
        <v>20</v>
      </c>
      <c r="E18" s="52">
        <v>2</v>
      </c>
      <c r="F18" s="52">
        <v>2</v>
      </c>
      <c r="G18" s="52">
        <v>2</v>
      </c>
      <c r="H18" s="52">
        <v>2</v>
      </c>
      <c r="I18" s="52">
        <v>2</v>
      </c>
      <c r="J18" s="52">
        <v>2</v>
      </c>
      <c r="K18" s="52">
        <v>2</v>
      </c>
      <c r="L18" s="52">
        <v>2</v>
      </c>
      <c r="M18" s="52">
        <v>2</v>
      </c>
      <c r="N18" s="52">
        <v>2</v>
      </c>
      <c r="O18" s="52">
        <v>2</v>
      </c>
      <c r="P18" s="52">
        <v>2</v>
      </c>
      <c r="Q18" s="52">
        <v>2</v>
      </c>
      <c r="R18" s="52">
        <v>2</v>
      </c>
      <c r="S18" s="52">
        <v>2</v>
      </c>
      <c r="T18" s="52">
        <v>2</v>
      </c>
      <c r="U18" s="53">
        <f t="shared" si="0"/>
        <v>32</v>
      </c>
      <c r="V18" s="53"/>
      <c r="W18" s="29"/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32">
        <f aca="true" t="shared" si="2" ref="AP18:AP76">SUM(X18:AO18)</f>
        <v>36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3">
        <f t="shared" si="1"/>
        <v>68</v>
      </c>
      <c r="BG18" s="34"/>
    </row>
    <row r="19" spans="1:59" ht="15">
      <c r="A19" s="58"/>
      <c r="B19" s="88"/>
      <c r="C19" s="84"/>
      <c r="D19" s="10" t="s">
        <v>21</v>
      </c>
      <c r="E19" s="54">
        <v>1</v>
      </c>
      <c r="F19" s="54"/>
      <c r="G19" s="54">
        <v>1</v>
      </c>
      <c r="H19" s="54">
        <v>1</v>
      </c>
      <c r="I19" s="54"/>
      <c r="J19" s="54"/>
      <c r="K19" s="54">
        <v>1</v>
      </c>
      <c r="L19" s="54">
        <v>1</v>
      </c>
      <c r="M19" s="54"/>
      <c r="N19" s="54"/>
      <c r="O19" s="54">
        <v>1</v>
      </c>
      <c r="P19" s="54"/>
      <c r="Q19" s="54"/>
      <c r="R19" s="54"/>
      <c r="S19" s="54"/>
      <c r="T19" s="54"/>
      <c r="U19" s="53">
        <f t="shared" si="0"/>
        <v>6</v>
      </c>
      <c r="V19" s="53"/>
      <c r="W19" s="29"/>
      <c r="X19" s="5">
        <v>1</v>
      </c>
      <c r="Y19" s="5">
        <v>1</v>
      </c>
      <c r="Z19" s="5"/>
      <c r="AA19" s="5">
        <v>1</v>
      </c>
      <c r="AB19" s="5"/>
      <c r="AC19" s="5"/>
      <c r="AD19" s="5">
        <v>1</v>
      </c>
      <c r="AE19" s="5">
        <v>1</v>
      </c>
      <c r="AF19" s="5"/>
      <c r="AG19" s="5"/>
      <c r="AH19" s="5">
        <v>1</v>
      </c>
      <c r="AI19" s="5"/>
      <c r="AJ19" s="5"/>
      <c r="AK19" s="5">
        <v>1</v>
      </c>
      <c r="AL19" s="5"/>
      <c r="AM19" s="5"/>
      <c r="AN19" s="5"/>
      <c r="AO19" s="5"/>
      <c r="AP19" s="32">
        <f t="shared" si="2"/>
        <v>7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3">
        <f t="shared" si="1"/>
        <v>13</v>
      </c>
      <c r="BG19" s="34"/>
    </row>
    <row r="20" spans="1:59" ht="15">
      <c r="A20" s="58"/>
      <c r="B20" s="87" t="s">
        <v>81</v>
      </c>
      <c r="C20" s="83" t="s">
        <v>82</v>
      </c>
      <c r="D20" s="10" t="s">
        <v>20</v>
      </c>
      <c r="E20" s="52">
        <v>2</v>
      </c>
      <c r="F20" s="52">
        <v>2</v>
      </c>
      <c r="G20" s="52">
        <v>2</v>
      </c>
      <c r="H20" s="52">
        <v>2</v>
      </c>
      <c r="I20" s="52">
        <v>2</v>
      </c>
      <c r="J20" s="52">
        <v>0</v>
      </c>
      <c r="K20" s="52">
        <v>2</v>
      </c>
      <c r="L20" s="52">
        <v>2</v>
      </c>
      <c r="M20" s="52">
        <v>4</v>
      </c>
      <c r="N20" s="52">
        <v>4</v>
      </c>
      <c r="O20" s="52">
        <v>2</v>
      </c>
      <c r="P20" s="52">
        <v>2</v>
      </c>
      <c r="Q20" s="52">
        <v>2</v>
      </c>
      <c r="R20" s="52">
        <v>2</v>
      </c>
      <c r="S20" s="52">
        <v>2</v>
      </c>
      <c r="T20" s="52">
        <v>2</v>
      </c>
      <c r="U20" s="53">
        <f t="shared" si="0"/>
        <v>34</v>
      </c>
      <c r="V20" s="53"/>
      <c r="W20" s="29"/>
      <c r="X20" s="27">
        <v>2</v>
      </c>
      <c r="Y20" s="27">
        <v>2</v>
      </c>
      <c r="Z20" s="27">
        <v>2</v>
      </c>
      <c r="AA20" s="27">
        <v>2</v>
      </c>
      <c r="AB20" s="27">
        <v>2</v>
      </c>
      <c r="AC20" s="27">
        <v>2</v>
      </c>
      <c r="AD20" s="27">
        <v>2</v>
      </c>
      <c r="AE20" s="27">
        <v>2</v>
      </c>
      <c r="AF20" s="27">
        <v>2</v>
      </c>
      <c r="AG20" s="27">
        <v>2</v>
      </c>
      <c r="AH20" s="27">
        <v>2</v>
      </c>
      <c r="AI20" s="27">
        <v>2</v>
      </c>
      <c r="AJ20" s="27">
        <v>2</v>
      </c>
      <c r="AK20" s="27">
        <v>2</v>
      </c>
      <c r="AL20" s="27">
        <v>2</v>
      </c>
      <c r="AM20" s="27">
        <v>2</v>
      </c>
      <c r="AN20" s="27">
        <v>2</v>
      </c>
      <c r="AO20" s="27">
        <v>2</v>
      </c>
      <c r="AP20" s="32">
        <f t="shared" si="2"/>
        <v>36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3">
        <f t="shared" si="1"/>
        <v>70</v>
      </c>
      <c r="BG20" s="34"/>
    </row>
    <row r="21" spans="1:59" ht="15">
      <c r="A21" s="58"/>
      <c r="B21" s="88"/>
      <c r="C21" s="84"/>
      <c r="D21" s="10" t="s">
        <v>21</v>
      </c>
      <c r="E21" s="54">
        <v>2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2</v>
      </c>
      <c r="P21" s="54">
        <v>2</v>
      </c>
      <c r="Q21" s="54">
        <v>2</v>
      </c>
      <c r="R21" s="54">
        <v>2</v>
      </c>
      <c r="S21" s="54">
        <v>2</v>
      </c>
      <c r="T21" s="54">
        <v>2</v>
      </c>
      <c r="U21" s="53">
        <f t="shared" si="0"/>
        <v>32</v>
      </c>
      <c r="V21" s="53"/>
      <c r="W21" s="29"/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2</v>
      </c>
      <c r="AI21" s="5">
        <v>2</v>
      </c>
      <c r="AJ21" s="5">
        <v>2</v>
      </c>
      <c r="AK21" s="5">
        <v>2</v>
      </c>
      <c r="AL21" s="5">
        <v>2</v>
      </c>
      <c r="AM21" s="5">
        <v>2</v>
      </c>
      <c r="AN21" s="5">
        <v>2</v>
      </c>
      <c r="AO21" s="5">
        <v>2</v>
      </c>
      <c r="AP21" s="32">
        <f t="shared" si="2"/>
        <v>36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3">
        <f t="shared" si="1"/>
        <v>68</v>
      </c>
      <c r="BG21" s="34"/>
    </row>
    <row r="22" spans="1:59" ht="15">
      <c r="A22" s="58"/>
      <c r="B22" s="63" t="s">
        <v>24</v>
      </c>
      <c r="C22" s="70" t="s">
        <v>41</v>
      </c>
      <c r="D22" s="9" t="s">
        <v>20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3">
        <f t="shared" si="0"/>
        <v>0</v>
      </c>
      <c r="V22" s="53"/>
      <c r="W22" s="2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32">
        <f t="shared" si="2"/>
        <v>0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3">
        <f t="shared" si="1"/>
        <v>0</v>
      </c>
      <c r="BG22" s="34"/>
    </row>
    <row r="23" spans="1:59" ht="15">
      <c r="A23" s="58"/>
      <c r="B23" s="63"/>
      <c r="C23" s="70"/>
      <c r="D23" s="9" t="s">
        <v>21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3">
        <f t="shared" si="0"/>
        <v>0</v>
      </c>
      <c r="V23" s="53"/>
      <c r="W23" s="29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32">
        <f t="shared" si="2"/>
        <v>0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3">
        <f t="shared" si="1"/>
        <v>0</v>
      </c>
      <c r="BG23" s="34"/>
    </row>
    <row r="24" spans="1:59" ht="15">
      <c r="A24" s="58"/>
      <c r="B24" s="90" t="s">
        <v>83</v>
      </c>
      <c r="C24" s="92" t="s">
        <v>84</v>
      </c>
      <c r="D24" s="10" t="s">
        <v>20</v>
      </c>
      <c r="E24" s="52">
        <v>4</v>
      </c>
      <c r="F24" s="52">
        <v>4</v>
      </c>
      <c r="G24" s="52">
        <v>4</v>
      </c>
      <c r="H24" s="52">
        <v>4</v>
      </c>
      <c r="I24" s="52">
        <v>4</v>
      </c>
      <c r="J24" s="52">
        <v>4</v>
      </c>
      <c r="K24" s="52">
        <v>4</v>
      </c>
      <c r="L24" s="52">
        <v>4</v>
      </c>
      <c r="M24" s="52">
        <v>8</v>
      </c>
      <c r="N24" s="52">
        <v>4</v>
      </c>
      <c r="O24" s="52">
        <v>4</v>
      </c>
      <c r="P24" s="52">
        <v>4</v>
      </c>
      <c r="Q24" s="52">
        <v>4</v>
      </c>
      <c r="R24" s="52">
        <v>4</v>
      </c>
      <c r="S24" s="52">
        <v>4</v>
      </c>
      <c r="T24" s="52">
        <v>4</v>
      </c>
      <c r="U24" s="53">
        <f t="shared" si="0"/>
        <v>68</v>
      </c>
      <c r="V24" s="53"/>
      <c r="W24" s="29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32">
        <f t="shared" si="2"/>
        <v>0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3">
        <f t="shared" si="1"/>
        <v>68</v>
      </c>
      <c r="BG24" s="34"/>
    </row>
    <row r="25" spans="1:59" ht="15">
      <c r="A25" s="58"/>
      <c r="B25" s="91"/>
      <c r="C25" s="93"/>
      <c r="D25" s="10" t="s">
        <v>21</v>
      </c>
      <c r="E25" s="54">
        <v>2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2</v>
      </c>
      <c r="Q25" s="54">
        <v>2</v>
      </c>
      <c r="R25" s="54">
        <v>2</v>
      </c>
      <c r="S25" s="54">
        <v>2</v>
      </c>
      <c r="T25" s="54">
        <v>2</v>
      </c>
      <c r="U25" s="53">
        <f t="shared" si="0"/>
        <v>32</v>
      </c>
      <c r="V25" s="53"/>
      <c r="W25" s="29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32">
        <f t="shared" si="2"/>
        <v>0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3">
        <f t="shared" si="1"/>
        <v>32</v>
      </c>
      <c r="BG25" s="34"/>
    </row>
    <row r="26" spans="1:59" ht="15">
      <c r="A26" s="58"/>
      <c r="B26" s="77" t="s">
        <v>85</v>
      </c>
      <c r="C26" s="83" t="s">
        <v>86</v>
      </c>
      <c r="D26" s="10" t="s">
        <v>20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3">
        <f t="shared" si="0"/>
        <v>0</v>
      </c>
      <c r="V26" s="53"/>
      <c r="W26" s="29"/>
      <c r="X26" s="27">
        <v>2</v>
      </c>
      <c r="Y26" s="27">
        <v>2</v>
      </c>
      <c r="Z26" s="27">
        <v>2</v>
      </c>
      <c r="AA26" s="27">
        <v>2</v>
      </c>
      <c r="AB26" s="27">
        <v>2</v>
      </c>
      <c r="AC26" s="27">
        <v>2</v>
      </c>
      <c r="AD26" s="27">
        <v>2</v>
      </c>
      <c r="AE26" s="27">
        <v>2</v>
      </c>
      <c r="AF26" s="27">
        <v>2</v>
      </c>
      <c r="AG26" s="27">
        <v>2</v>
      </c>
      <c r="AH26" s="27">
        <v>2</v>
      </c>
      <c r="AI26" s="27">
        <v>2</v>
      </c>
      <c r="AJ26" s="27">
        <v>2</v>
      </c>
      <c r="AK26" s="27">
        <v>2</v>
      </c>
      <c r="AL26" s="27">
        <v>2</v>
      </c>
      <c r="AM26" s="27">
        <v>2</v>
      </c>
      <c r="AN26" s="27">
        <v>2</v>
      </c>
      <c r="AO26" s="27">
        <v>2</v>
      </c>
      <c r="AP26" s="32">
        <f t="shared" si="2"/>
        <v>36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3">
        <f t="shared" si="1"/>
        <v>36</v>
      </c>
      <c r="BG26" s="34"/>
    </row>
    <row r="27" spans="1:59" ht="15">
      <c r="A27" s="58"/>
      <c r="B27" s="77"/>
      <c r="C27" s="84"/>
      <c r="D27" s="10" t="s">
        <v>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3">
        <f t="shared" si="0"/>
        <v>0</v>
      </c>
      <c r="V27" s="53"/>
      <c r="W27" s="29"/>
      <c r="X27" s="5"/>
      <c r="Y27" s="5">
        <v>1</v>
      </c>
      <c r="Z27" s="5"/>
      <c r="AA27" s="5">
        <v>1</v>
      </c>
      <c r="AB27" s="5">
        <v>1</v>
      </c>
      <c r="AC27" s="5">
        <v>1</v>
      </c>
      <c r="AD27" s="5"/>
      <c r="AE27" s="5">
        <v>1</v>
      </c>
      <c r="AF27" s="5">
        <v>1</v>
      </c>
      <c r="AG27" s="5">
        <v>1</v>
      </c>
      <c r="AH27" s="5"/>
      <c r="AI27" s="5"/>
      <c r="AJ27" s="5">
        <v>1</v>
      </c>
      <c r="AK27" s="5">
        <v>1</v>
      </c>
      <c r="AL27" s="5">
        <v>1</v>
      </c>
      <c r="AM27" s="5"/>
      <c r="AN27" s="5"/>
      <c r="AO27" s="5"/>
      <c r="AP27" s="32">
        <f t="shared" si="2"/>
        <v>10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3">
        <f t="shared" si="1"/>
        <v>10</v>
      </c>
      <c r="BG27" s="34"/>
    </row>
    <row r="28" spans="1:59" ht="15">
      <c r="A28" s="58"/>
      <c r="B28" s="63" t="s">
        <v>25</v>
      </c>
      <c r="C28" s="70" t="s">
        <v>42</v>
      </c>
      <c r="D28" s="9" t="s">
        <v>20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3">
        <f t="shared" si="0"/>
        <v>0</v>
      </c>
      <c r="V28" s="53"/>
      <c r="W28" s="29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32">
        <f t="shared" si="2"/>
        <v>0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3">
        <f t="shared" si="1"/>
        <v>0</v>
      </c>
      <c r="BG28" s="34"/>
    </row>
    <row r="29" spans="1:59" ht="15">
      <c r="A29" s="58"/>
      <c r="B29" s="63"/>
      <c r="C29" s="70"/>
      <c r="D29" s="9" t="s">
        <v>21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3">
        <f t="shared" si="0"/>
        <v>0</v>
      </c>
      <c r="V29" s="53"/>
      <c r="W29" s="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32">
        <f t="shared" si="2"/>
        <v>0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3">
        <f t="shared" si="1"/>
        <v>0</v>
      </c>
      <c r="BG29" s="34"/>
    </row>
    <row r="30" spans="1:59" ht="15">
      <c r="A30" s="58"/>
      <c r="B30" s="62" t="s">
        <v>26</v>
      </c>
      <c r="C30" s="71" t="s">
        <v>87</v>
      </c>
      <c r="D30" s="10" t="s">
        <v>20</v>
      </c>
      <c r="E30" s="52">
        <v>3</v>
      </c>
      <c r="F30" s="52">
        <v>3</v>
      </c>
      <c r="G30" s="52">
        <v>3</v>
      </c>
      <c r="H30" s="52">
        <v>3</v>
      </c>
      <c r="I30" s="52">
        <v>3</v>
      </c>
      <c r="J30" s="52">
        <v>3</v>
      </c>
      <c r="K30" s="52">
        <v>3</v>
      </c>
      <c r="L30" s="52">
        <v>3</v>
      </c>
      <c r="M30" s="52">
        <v>3</v>
      </c>
      <c r="N30" s="52">
        <v>3</v>
      </c>
      <c r="O30" s="52">
        <v>3</v>
      </c>
      <c r="P30" s="52">
        <v>3</v>
      </c>
      <c r="Q30" s="52">
        <v>3</v>
      </c>
      <c r="R30" s="52">
        <v>3</v>
      </c>
      <c r="S30" s="52">
        <v>3</v>
      </c>
      <c r="T30" s="52">
        <v>3</v>
      </c>
      <c r="U30" s="53">
        <f t="shared" si="0"/>
        <v>48</v>
      </c>
      <c r="V30" s="53"/>
      <c r="W30" s="29"/>
      <c r="X30" s="27">
        <v>3</v>
      </c>
      <c r="Y30" s="27">
        <v>3</v>
      </c>
      <c r="Z30" s="27">
        <v>3</v>
      </c>
      <c r="AA30" s="27">
        <v>3</v>
      </c>
      <c r="AB30" s="27">
        <v>3</v>
      </c>
      <c r="AC30" s="27">
        <v>3</v>
      </c>
      <c r="AD30" s="27">
        <v>3</v>
      </c>
      <c r="AE30" s="27">
        <v>3</v>
      </c>
      <c r="AF30" s="27">
        <v>3</v>
      </c>
      <c r="AG30" s="27">
        <v>3</v>
      </c>
      <c r="AH30" s="27">
        <v>3</v>
      </c>
      <c r="AI30" s="27">
        <v>3</v>
      </c>
      <c r="AJ30" s="27">
        <v>3</v>
      </c>
      <c r="AK30" s="27">
        <v>3</v>
      </c>
      <c r="AL30" s="27">
        <v>3</v>
      </c>
      <c r="AM30" s="27">
        <v>3</v>
      </c>
      <c r="AN30" s="27">
        <v>3</v>
      </c>
      <c r="AO30" s="27">
        <v>3</v>
      </c>
      <c r="AP30" s="32">
        <f t="shared" si="2"/>
        <v>54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3">
        <f t="shared" si="1"/>
        <v>102</v>
      </c>
      <c r="BG30" s="34"/>
    </row>
    <row r="31" spans="1:59" ht="15">
      <c r="A31" s="58"/>
      <c r="B31" s="62"/>
      <c r="C31" s="71"/>
      <c r="D31" s="10" t="s">
        <v>21</v>
      </c>
      <c r="E31" s="54">
        <v>2</v>
      </c>
      <c r="F31" s="54">
        <v>1</v>
      </c>
      <c r="G31" s="54">
        <v>2</v>
      </c>
      <c r="H31" s="54">
        <v>1</v>
      </c>
      <c r="I31" s="54">
        <v>2</v>
      </c>
      <c r="J31" s="54">
        <v>1</v>
      </c>
      <c r="K31" s="54">
        <v>2</v>
      </c>
      <c r="L31" s="54">
        <v>1</v>
      </c>
      <c r="M31" s="54">
        <v>2</v>
      </c>
      <c r="N31" s="54">
        <v>1</v>
      </c>
      <c r="O31" s="54">
        <v>2</v>
      </c>
      <c r="P31" s="54">
        <v>1</v>
      </c>
      <c r="Q31" s="54">
        <v>2</v>
      </c>
      <c r="R31" s="54">
        <v>1</v>
      </c>
      <c r="S31" s="54">
        <v>2</v>
      </c>
      <c r="T31" s="54">
        <v>1</v>
      </c>
      <c r="U31" s="53">
        <f t="shared" si="0"/>
        <v>24</v>
      </c>
      <c r="V31" s="53"/>
      <c r="W31" s="29"/>
      <c r="X31" s="5">
        <v>1</v>
      </c>
      <c r="Y31" s="5">
        <v>2</v>
      </c>
      <c r="Z31" s="5">
        <v>1</v>
      </c>
      <c r="AA31" s="5">
        <v>2</v>
      </c>
      <c r="AB31" s="5">
        <v>1</v>
      </c>
      <c r="AC31" s="5">
        <v>2</v>
      </c>
      <c r="AD31" s="5">
        <v>1</v>
      </c>
      <c r="AE31" s="5">
        <v>2</v>
      </c>
      <c r="AF31" s="5">
        <v>1</v>
      </c>
      <c r="AG31" s="5">
        <v>2</v>
      </c>
      <c r="AH31" s="5">
        <v>1</v>
      </c>
      <c r="AI31" s="5">
        <v>2</v>
      </c>
      <c r="AJ31" s="5">
        <v>1</v>
      </c>
      <c r="AK31" s="5">
        <v>2</v>
      </c>
      <c r="AL31" s="5">
        <v>1</v>
      </c>
      <c r="AM31" s="5">
        <v>2</v>
      </c>
      <c r="AN31" s="5">
        <v>1</v>
      </c>
      <c r="AO31" s="5">
        <v>2</v>
      </c>
      <c r="AP31" s="32">
        <f t="shared" si="2"/>
        <v>27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3">
        <f t="shared" si="1"/>
        <v>51</v>
      </c>
      <c r="BG31" s="34"/>
    </row>
    <row r="32" spans="1:59" ht="15">
      <c r="A32" s="58"/>
      <c r="B32" s="62" t="s">
        <v>88</v>
      </c>
      <c r="C32" s="71" t="s">
        <v>89</v>
      </c>
      <c r="D32" s="10" t="s">
        <v>20</v>
      </c>
      <c r="E32" s="52">
        <v>9</v>
      </c>
      <c r="F32" s="52">
        <v>9</v>
      </c>
      <c r="G32" s="52">
        <v>9</v>
      </c>
      <c r="H32" s="52">
        <v>9</v>
      </c>
      <c r="I32" s="52">
        <v>9</v>
      </c>
      <c r="J32" s="52">
        <v>11</v>
      </c>
      <c r="K32" s="52">
        <v>9</v>
      </c>
      <c r="L32" s="52">
        <v>9</v>
      </c>
      <c r="M32" s="52">
        <v>5</v>
      </c>
      <c r="N32" s="52">
        <v>7</v>
      </c>
      <c r="O32" s="52">
        <v>9</v>
      </c>
      <c r="P32" s="52">
        <v>9</v>
      </c>
      <c r="Q32" s="52">
        <v>9</v>
      </c>
      <c r="R32" s="52">
        <v>9</v>
      </c>
      <c r="S32" s="52">
        <v>9</v>
      </c>
      <c r="T32" s="52">
        <v>9</v>
      </c>
      <c r="U32" s="53">
        <f t="shared" si="0"/>
        <v>140</v>
      </c>
      <c r="V32" s="53"/>
      <c r="W32" s="29"/>
      <c r="X32" s="27">
        <v>7</v>
      </c>
      <c r="Y32" s="27">
        <v>7</v>
      </c>
      <c r="Z32" s="27">
        <v>7</v>
      </c>
      <c r="AA32" s="27">
        <v>7</v>
      </c>
      <c r="AB32" s="27">
        <v>7</v>
      </c>
      <c r="AC32" s="27">
        <v>7</v>
      </c>
      <c r="AD32" s="27">
        <v>7</v>
      </c>
      <c r="AE32" s="27">
        <v>7</v>
      </c>
      <c r="AF32" s="27">
        <v>7</v>
      </c>
      <c r="AG32" s="27">
        <v>7</v>
      </c>
      <c r="AH32" s="27">
        <v>7</v>
      </c>
      <c r="AI32" s="27">
        <v>7</v>
      </c>
      <c r="AJ32" s="27">
        <v>7</v>
      </c>
      <c r="AK32" s="27">
        <v>7</v>
      </c>
      <c r="AL32" s="27">
        <v>7</v>
      </c>
      <c r="AM32" s="27">
        <v>7</v>
      </c>
      <c r="AN32" s="27">
        <v>7</v>
      </c>
      <c r="AO32" s="27">
        <v>7</v>
      </c>
      <c r="AP32" s="32">
        <f t="shared" si="2"/>
        <v>126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3">
        <f t="shared" si="1"/>
        <v>266</v>
      </c>
      <c r="BG32" s="34"/>
    </row>
    <row r="33" spans="1:59" ht="15">
      <c r="A33" s="58"/>
      <c r="B33" s="62"/>
      <c r="C33" s="71"/>
      <c r="D33" s="10" t="s">
        <v>21</v>
      </c>
      <c r="E33" s="54">
        <v>5</v>
      </c>
      <c r="F33" s="54">
        <v>5</v>
      </c>
      <c r="G33" s="54">
        <v>5</v>
      </c>
      <c r="H33" s="54">
        <v>5</v>
      </c>
      <c r="I33" s="54">
        <v>5</v>
      </c>
      <c r="J33" s="54">
        <v>5</v>
      </c>
      <c r="K33" s="54">
        <v>5</v>
      </c>
      <c r="L33" s="54">
        <v>5</v>
      </c>
      <c r="M33" s="54">
        <v>5</v>
      </c>
      <c r="N33" s="54">
        <v>5</v>
      </c>
      <c r="O33" s="54">
        <v>5</v>
      </c>
      <c r="P33" s="54">
        <v>5</v>
      </c>
      <c r="Q33" s="54">
        <v>5</v>
      </c>
      <c r="R33" s="54">
        <v>5</v>
      </c>
      <c r="S33" s="54">
        <v>5</v>
      </c>
      <c r="T33" s="54">
        <v>6</v>
      </c>
      <c r="U33" s="53">
        <f t="shared" si="0"/>
        <v>81</v>
      </c>
      <c r="V33" s="53"/>
      <c r="W33" s="29"/>
      <c r="X33" s="5">
        <v>4</v>
      </c>
      <c r="Y33" s="5">
        <v>4</v>
      </c>
      <c r="Z33" s="5">
        <v>4</v>
      </c>
      <c r="AA33" s="5">
        <v>4</v>
      </c>
      <c r="AB33" s="5">
        <v>4</v>
      </c>
      <c r="AC33" s="5">
        <v>4</v>
      </c>
      <c r="AD33" s="5">
        <v>4</v>
      </c>
      <c r="AE33" s="5">
        <v>4</v>
      </c>
      <c r="AF33" s="5">
        <v>3</v>
      </c>
      <c r="AG33" s="5">
        <v>4</v>
      </c>
      <c r="AH33" s="5">
        <v>4</v>
      </c>
      <c r="AI33" s="5">
        <v>3</v>
      </c>
      <c r="AJ33" s="5">
        <v>4</v>
      </c>
      <c r="AK33" s="5">
        <v>4</v>
      </c>
      <c r="AL33" s="5">
        <v>3</v>
      </c>
      <c r="AM33" s="5">
        <v>4</v>
      </c>
      <c r="AN33" s="5">
        <v>4</v>
      </c>
      <c r="AO33" s="5">
        <v>3</v>
      </c>
      <c r="AP33" s="32">
        <f t="shared" si="2"/>
        <v>68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3">
        <f t="shared" si="1"/>
        <v>149</v>
      </c>
      <c r="BG33" s="34"/>
    </row>
    <row r="34" spans="1:59" ht="15">
      <c r="A34" s="58"/>
      <c r="B34" s="80" t="s">
        <v>90</v>
      </c>
      <c r="C34" s="83" t="s">
        <v>91</v>
      </c>
      <c r="D34" s="10" t="s">
        <v>20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3">
        <f t="shared" si="0"/>
        <v>0</v>
      </c>
      <c r="V34" s="53"/>
      <c r="W34" s="29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2">
        <f t="shared" si="2"/>
        <v>0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3">
        <f t="shared" si="1"/>
        <v>0</v>
      </c>
      <c r="BG34" s="34"/>
    </row>
    <row r="35" spans="1:59" ht="15">
      <c r="A35" s="58"/>
      <c r="B35" s="89"/>
      <c r="C35" s="84"/>
      <c r="D35" s="10" t="s">
        <v>21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3">
        <f t="shared" si="0"/>
        <v>0</v>
      </c>
      <c r="V35" s="53"/>
      <c r="W35" s="29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32">
        <f t="shared" si="2"/>
        <v>0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3">
        <f t="shared" si="1"/>
        <v>0</v>
      </c>
      <c r="BG35" s="34"/>
    </row>
    <row r="36" spans="1:59" ht="15">
      <c r="A36" s="58"/>
      <c r="B36" s="80" t="s">
        <v>92</v>
      </c>
      <c r="C36" s="83" t="s">
        <v>93</v>
      </c>
      <c r="D36" s="10" t="s">
        <v>20</v>
      </c>
      <c r="E36" s="52">
        <v>4</v>
      </c>
      <c r="F36" s="52">
        <v>4</v>
      </c>
      <c r="G36" s="52">
        <v>4</v>
      </c>
      <c r="H36" s="52">
        <v>4</v>
      </c>
      <c r="I36" s="52">
        <v>4</v>
      </c>
      <c r="J36" s="52">
        <v>4</v>
      </c>
      <c r="K36" s="52">
        <v>4</v>
      </c>
      <c r="L36" s="52">
        <v>4</v>
      </c>
      <c r="M36" s="52">
        <v>4</v>
      </c>
      <c r="N36" s="52">
        <v>4</v>
      </c>
      <c r="O36" s="52">
        <v>4</v>
      </c>
      <c r="P36" s="52">
        <v>4</v>
      </c>
      <c r="Q36" s="52">
        <v>4</v>
      </c>
      <c r="R36" s="52">
        <v>4</v>
      </c>
      <c r="S36" s="52">
        <v>4</v>
      </c>
      <c r="T36" s="52">
        <v>4</v>
      </c>
      <c r="U36" s="53">
        <f t="shared" si="0"/>
        <v>64</v>
      </c>
      <c r="V36" s="53"/>
      <c r="W36" s="29"/>
      <c r="X36" s="27">
        <v>4</v>
      </c>
      <c r="Y36" s="27">
        <v>4</v>
      </c>
      <c r="Z36" s="27">
        <v>4</v>
      </c>
      <c r="AA36" s="27">
        <v>4</v>
      </c>
      <c r="AB36" s="27">
        <v>4</v>
      </c>
      <c r="AC36" s="27">
        <v>4</v>
      </c>
      <c r="AD36" s="27">
        <v>4</v>
      </c>
      <c r="AE36" s="27">
        <v>4</v>
      </c>
      <c r="AF36" s="27">
        <v>4</v>
      </c>
      <c r="AG36" s="27">
        <v>4</v>
      </c>
      <c r="AH36" s="27">
        <v>4</v>
      </c>
      <c r="AI36" s="27">
        <v>4</v>
      </c>
      <c r="AJ36" s="27">
        <v>4</v>
      </c>
      <c r="AK36" s="27">
        <v>4</v>
      </c>
      <c r="AL36" s="27">
        <v>4</v>
      </c>
      <c r="AM36" s="27">
        <v>4</v>
      </c>
      <c r="AN36" s="27">
        <v>4</v>
      </c>
      <c r="AO36" s="27">
        <v>4</v>
      </c>
      <c r="AP36" s="32">
        <f t="shared" si="2"/>
        <v>72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3">
        <f t="shared" si="1"/>
        <v>136</v>
      </c>
      <c r="BG36" s="34"/>
    </row>
    <row r="37" spans="1:59" ht="15">
      <c r="A37" s="58"/>
      <c r="B37" s="89"/>
      <c r="C37" s="84"/>
      <c r="D37" s="10" t="s">
        <v>21</v>
      </c>
      <c r="E37" s="54">
        <v>2</v>
      </c>
      <c r="F37" s="54">
        <v>3</v>
      </c>
      <c r="G37" s="54">
        <v>2</v>
      </c>
      <c r="H37" s="54">
        <v>2</v>
      </c>
      <c r="I37" s="54">
        <v>2</v>
      </c>
      <c r="J37" s="54">
        <v>3</v>
      </c>
      <c r="K37" s="54">
        <v>2</v>
      </c>
      <c r="L37" s="54">
        <v>2</v>
      </c>
      <c r="M37" s="54">
        <v>2</v>
      </c>
      <c r="N37" s="54">
        <v>3</v>
      </c>
      <c r="O37" s="54">
        <v>2</v>
      </c>
      <c r="P37" s="54">
        <v>2</v>
      </c>
      <c r="Q37" s="54">
        <v>2</v>
      </c>
      <c r="R37" s="54">
        <v>3</v>
      </c>
      <c r="S37" s="54">
        <v>2</v>
      </c>
      <c r="T37" s="54">
        <v>2</v>
      </c>
      <c r="U37" s="53">
        <f t="shared" si="0"/>
        <v>36</v>
      </c>
      <c r="V37" s="53"/>
      <c r="W37" s="29"/>
      <c r="X37" s="5">
        <v>3</v>
      </c>
      <c r="Y37" s="5">
        <v>2</v>
      </c>
      <c r="Z37" s="5">
        <v>3</v>
      </c>
      <c r="AA37" s="5">
        <v>2</v>
      </c>
      <c r="AB37" s="5">
        <v>3</v>
      </c>
      <c r="AC37" s="5">
        <v>2</v>
      </c>
      <c r="AD37" s="5">
        <v>3</v>
      </c>
      <c r="AE37" s="5">
        <v>2</v>
      </c>
      <c r="AF37" s="5">
        <v>3</v>
      </c>
      <c r="AG37" s="5">
        <v>2</v>
      </c>
      <c r="AH37" s="5">
        <v>3</v>
      </c>
      <c r="AI37" s="5">
        <v>2</v>
      </c>
      <c r="AJ37" s="5">
        <v>3</v>
      </c>
      <c r="AK37" s="5">
        <v>2</v>
      </c>
      <c r="AL37" s="5">
        <v>3</v>
      </c>
      <c r="AM37" s="5">
        <v>2</v>
      </c>
      <c r="AN37" s="5">
        <v>3</v>
      </c>
      <c r="AO37" s="5">
        <v>3</v>
      </c>
      <c r="AP37" s="32">
        <f t="shared" si="2"/>
        <v>46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3">
        <f t="shared" si="1"/>
        <v>82</v>
      </c>
      <c r="BG37" s="34"/>
    </row>
    <row r="38" spans="1:59" ht="15">
      <c r="A38" s="58"/>
      <c r="B38" s="80" t="s">
        <v>94</v>
      </c>
      <c r="C38" s="83" t="s">
        <v>95</v>
      </c>
      <c r="D38" s="10" t="s">
        <v>20</v>
      </c>
      <c r="E38" s="52">
        <v>2</v>
      </c>
      <c r="F38" s="52">
        <v>2</v>
      </c>
      <c r="G38" s="52">
        <v>2</v>
      </c>
      <c r="H38" s="52">
        <v>2</v>
      </c>
      <c r="I38" s="52">
        <v>2</v>
      </c>
      <c r="J38" s="52">
        <v>2</v>
      </c>
      <c r="K38" s="52">
        <v>2</v>
      </c>
      <c r="L38" s="52">
        <v>2</v>
      </c>
      <c r="M38" s="52">
        <v>2</v>
      </c>
      <c r="N38" s="52">
        <v>2</v>
      </c>
      <c r="O38" s="52">
        <v>2</v>
      </c>
      <c r="P38" s="52">
        <v>2</v>
      </c>
      <c r="Q38" s="52">
        <v>2</v>
      </c>
      <c r="R38" s="52">
        <v>2</v>
      </c>
      <c r="S38" s="52">
        <v>0</v>
      </c>
      <c r="T38" s="52">
        <v>2</v>
      </c>
      <c r="U38" s="53">
        <f t="shared" si="0"/>
        <v>30</v>
      </c>
      <c r="V38" s="53"/>
      <c r="W38" s="29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32">
        <f t="shared" si="2"/>
        <v>0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3">
        <f t="shared" si="1"/>
        <v>30</v>
      </c>
      <c r="BG38" s="34"/>
    </row>
    <row r="39" spans="1:59" ht="15">
      <c r="A39" s="58"/>
      <c r="B39" s="89"/>
      <c r="C39" s="84"/>
      <c r="D39" s="10" t="s">
        <v>21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1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3">
        <f t="shared" si="0"/>
        <v>16</v>
      </c>
      <c r="V39" s="53"/>
      <c r="W39" s="2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32">
        <f t="shared" si="2"/>
        <v>0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3">
        <f t="shared" si="1"/>
        <v>16</v>
      </c>
      <c r="BG39" s="34"/>
    </row>
    <row r="40" spans="1:59" ht="15">
      <c r="A40" s="58"/>
      <c r="B40" s="80" t="s">
        <v>96</v>
      </c>
      <c r="C40" s="83" t="s">
        <v>97</v>
      </c>
      <c r="D40" s="10" t="s">
        <v>20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3">
        <f t="shared" si="0"/>
        <v>0</v>
      </c>
      <c r="V40" s="53"/>
      <c r="W40" s="2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32">
        <f t="shared" si="2"/>
        <v>0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3">
        <f t="shared" si="1"/>
        <v>0</v>
      </c>
      <c r="BG40" s="34"/>
    </row>
    <row r="41" spans="1:59" ht="15">
      <c r="A41" s="58"/>
      <c r="B41" s="89"/>
      <c r="C41" s="84"/>
      <c r="D41" s="10" t="s">
        <v>21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3">
        <f t="shared" si="0"/>
        <v>0</v>
      </c>
      <c r="V41" s="53"/>
      <c r="W41" s="2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32">
        <f t="shared" si="2"/>
        <v>0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3">
        <f t="shared" si="1"/>
        <v>0</v>
      </c>
      <c r="BG41" s="34"/>
    </row>
    <row r="42" spans="1:59" ht="15">
      <c r="A42" s="58"/>
      <c r="B42" s="80" t="s">
        <v>98</v>
      </c>
      <c r="C42" s="83" t="s">
        <v>99</v>
      </c>
      <c r="D42" s="10" t="s">
        <v>20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3">
        <f t="shared" si="0"/>
        <v>0</v>
      </c>
      <c r="V42" s="53"/>
      <c r="W42" s="29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32">
        <f t="shared" si="2"/>
        <v>0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3">
        <f t="shared" si="1"/>
        <v>0</v>
      </c>
      <c r="BG42" s="34"/>
    </row>
    <row r="43" spans="1:59" ht="15">
      <c r="A43" s="58"/>
      <c r="B43" s="89"/>
      <c r="C43" s="84"/>
      <c r="D43" s="10" t="s">
        <v>21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3">
        <f t="shared" si="0"/>
        <v>0</v>
      </c>
      <c r="V43" s="53"/>
      <c r="W43" s="29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32">
        <f t="shared" si="2"/>
        <v>0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3">
        <f t="shared" si="1"/>
        <v>0</v>
      </c>
      <c r="BG43" s="34"/>
    </row>
    <row r="44" spans="1:59" ht="15">
      <c r="A44" s="58"/>
      <c r="B44" s="80" t="s">
        <v>100</v>
      </c>
      <c r="C44" s="83" t="s">
        <v>101</v>
      </c>
      <c r="D44" s="10" t="s">
        <v>20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3">
        <f t="shared" si="0"/>
        <v>0</v>
      </c>
      <c r="V44" s="53"/>
      <c r="W44" s="29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32">
        <f t="shared" si="2"/>
        <v>0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3">
        <f t="shared" si="1"/>
        <v>0</v>
      </c>
      <c r="BG44" s="34"/>
    </row>
    <row r="45" spans="1:59" ht="15">
      <c r="A45" s="58"/>
      <c r="B45" s="89"/>
      <c r="C45" s="84"/>
      <c r="D45" s="10" t="s">
        <v>21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3">
        <f t="shared" si="0"/>
        <v>0</v>
      </c>
      <c r="V45" s="53"/>
      <c r="W45" s="29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32">
        <f t="shared" si="2"/>
        <v>0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3">
        <f t="shared" si="1"/>
        <v>0</v>
      </c>
      <c r="BG45" s="34"/>
    </row>
    <row r="46" spans="1:59" ht="15">
      <c r="A46" s="58"/>
      <c r="B46" s="80" t="s">
        <v>102</v>
      </c>
      <c r="C46" s="83" t="s">
        <v>103</v>
      </c>
      <c r="D46" s="10" t="s">
        <v>20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3">
        <f t="shared" si="0"/>
        <v>0</v>
      </c>
      <c r="V46" s="53"/>
      <c r="W46" s="29"/>
      <c r="X46" s="5"/>
      <c r="Y46" s="5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2">
        <f t="shared" si="2"/>
        <v>0</v>
      </c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3">
        <f t="shared" si="1"/>
        <v>0</v>
      </c>
      <c r="BG46" s="34"/>
    </row>
    <row r="47" spans="1:59" ht="15">
      <c r="A47" s="58"/>
      <c r="B47" s="89"/>
      <c r="C47" s="84"/>
      <c r="D47" s="10" t="s">
        <v>21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3">
        <f t="shared" si="0"/>
        <v>0</v>
      </c>
      <c r="V47" s="53"/>
      <c r="W47" s="29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32">
        <f t="shared" si="2"/>
        <v>0</v>
      </c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3">
        <f t="shared" si="1"/>
        <v>0</v>
      </c>
      <c r="BG47" s="34"/>
    </row>
    <row r="48" spans="1:59" ht="15">
      <c r="A48" s="58"/>
      <c r="B48" s="80" t="s">
        <v>104</v>
      </c>
      <c r="C48" s="83" t="s">
        <v>105</v>
      </c>
      <c r="D48" s="10" t="s">
        <v>20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3">
        <f t="shared" si="0"/>
        <v>16</v>
      </c>
      <c r="V48" s="53"/>
      <c r="W48" s="29"/>
      <c r="X48" s="27">
        <v>1</v>
      </c>
      <c r="Y48" s="27">
        <v>1</v>
      </c>
      <c r="Z48" s="27">
        <v>1</v>
      </c>
      <c r="AA48" s="27">
        <v>1</v>
      </c>
      <c r="AB48" s="27">
        <v>1</v>
      </c>
      <c r="AC48" s="27">
        <v>1</v>
      </c>
      <c r="AD48" s="27">
        <v>1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1</v>
      </c>
      <c r="AL48" s="27">
        <v>1</v>
      </c>
      <c r="AM48" s="27">
        <v>1</v>
      </c>
      <c r="AN48" s="27">
        <v>1</v>
      </c>
      <c r="AO48" s="27">
        <v>1</v>
      </c>
      <c r="AP48" s="32">
        <f t="shared" si="2"/>
        <v>18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3">
        <f t="shared" si="1"/>
        <v>34</v>
      </c>
      <c r="BG48" s="34"/>
    </row>
    <row r="49" spans="1:59" ht="15">
      <c r="A49" s="58"/>
      <c r="B49" s="89"/>
      <c r="C49" s="84"/>
      <c r="D49" s="10" t="s">
        <v>21</v>
      </c>
      <c r="E49" s="54"/>
      <c r="F49" s="54"/>
      <c r="G49" s="54">
        <v>1</v>
      </c>
      <c r="H49" s="54"/>
      <c r="I49" s="54"/>
      <c r="J49" s="54">
        <v>1</v>
      </c>
      <c r="K49" s="54"/>
      <c r="L49" s="54"/>
      <c r="M49" s="54">
        <v>1</v>
      </c>
      <c r="N49" s="54"/>
      <c r="O49" s="54"/>
      <c r="P49" s="54">
        <v>1</v>
      </c>
      <c r="Q49" s="54"/>
      <c r="R49" s="54"/>
      <c r="S49" s="54">
        <v>1</v>
      </c>
      <c r="T49" s="54">
        <v>1</v>
      </c>
      <c r="U49" s="53">
        <f t="shared" si="0"/>
        <v>6</v>
      </c>
      <c r="V49" s="53"/>
      <c r="W49" s="29"/>
      <c r="X49" s="5"/>
      <c r="Y49" s="5"/>
      <c r="Z49" s="5">
        <v>1</v>
      </c>
      <c r="AA49" s="5"/>
      <c r="AB49" s="5"/>
      <c r="AC49" s="5">
        <v>1</v>
      </c>
      <c r="AD49" s="5"/>
      <c r="AE49" s="5"/>
      <c r="AF49" s="5">
        <v>1</v>
      </c>
      <c r="AG49" s="5"/>
      <c r="AH49" s="5"/>
      <c r="AI49" s="5">
        <v>1</v>
      </c>
      <c r="AJ49" s="5"/>
      <c r="AK49" s="5"/>
      <c r="AL49" s="5">
        <v>1</v>
      </c>
      <c r="AM49" s="5"/>
      <c r="AN49" s="5"/>
      <c r="AO49" s="5">
        <v>1</v>
      </c>
      <c r="AP49" s="32">
        <f t="shared" si="2"/>
        <v>6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3">
        <f t="shared" si="1"/>
        <v>12</v>
      </c>
      <c r="BG49" s="34"/>
    </row>
    <row r="50" spans="1:59" ht="15">
      <c r="A50" s="58"/>
      <c r="B50" s="80" t="s">
        <v>106</v>
      </c>
      <c r="C50" s="83" t="s">
        <v>107</v>
      </c>
      <c r="D50" s="10" t="s">
        <v>20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3">
        <f t="shared" si="0"/>
        <v>0</v>
      </c>
      <c r="V50" s="53"/>
      <c r="W50" s="29"/>
      <c r="X50" s="27">
        <v>2</v>
      </c>
      <c r="Y50" s="27">
        <v>2</v>
      </c>
      <c r="Z50" s="27">
        <v>2</v>
      </c>
      <c r="AA50" s="27">
        <v>2</v>
      </c>
      <c r="AB50" s="27">
        <v>2</v>
      </c>
      <c r="AC50" s="27">
        <v>2</v>
      </c>
      <c r="AD50" s="27">
        <v>2</v>
      </c>
      <c r="AE50" s="27">
        <v>2</v>
      </c>
      <c r="AF50" s="27">
        <v>2</v>
      </c>
      <c r="AG50" s="27">
        <v>2</v>
      </c>
      <c r="AH50" s="27">
        <v>2</v>
      </c>
      <c r="AI50" s="27">
        <v>2</v>
      </c>
      <c r="AJ50" s="27">
        <v>2</v>
      </c>
      <c r="AK50" s="27">
        <v>2</v>
      </c>
      <c r="AL50" s="27">
        <v>2</v>
      </c>
      <c r="AM50" s="27">
        <v>2</v>
      </c>
      <c r="AN50" s="27">
        <v>2</v>
      </c>
      <c r="AO50" s="27">
        <v>2</v>
      </c>
      <c r="AP50" s="32">
        <f t="shared" si="2"/>
        <v>36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3">
        <f t="shared" si="1"/>
        <v>36</v>
      </c>
      <c r="BG50" s="34"/>
    </row>
    <row r="51" spans="1:59" ht="15">
      <c r="A51" s="58"/>
      <c r="B51" s="89"/>
      <c r="C51" s="84"/>
      <c r="D51" s="10" t="s">
        <v>21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3">
        <f t="shared" si="0"/>
        <v>0</v>
      </c>
      <c r="V51" s="53"/>
      <c r="W51" s="29"/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1</v>
      </c>
      <c r="AI51" s="5">
        <v>1</v>
      </c>
      <c r="AJ51" s="5">
        <v>1</v>
      </c>
      <c r="AK51" s="5">
        <v>1</v>
      </c>
      <c r="AL51" s="5">
        <v>1</v>
      </c>
      <c r="AM51" s="5">
        <v>1</v>
      </c>
      <c r="AN51" s="5">
        <v>1</v>
      </c>
      <c r="AO51" s="5">
        <v>2</v>
      </c>
      <c r="AP51" s="32">
        <f t="shared" si="2"/>
        <v>19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3">
        <f t="shared" si="1"/>
        <v>19</v>
      </c>
      <c r="BG51" s="34"/>
    </row>
    <row r="52" spans="1:59" ht="15">
      <c r="A52" s="58"/>
      <c r="B52" s="80" t="s">
        <v>108</v>
      </c>
      <c r="C52" s="83" t="s">
        <v>109</v>
      </c>
      <c r="D52" s="10" t="s">
        <v>20</v>
      </c>
      <c r="E52" s="52">
        <v>4</v>
      </c>
      <c r="F52" s="52">
        <v>4</v>
      </c>
      <c r="G52" s="52">
        <v>4</v>
      </c>
      <c r="H52" s="52">
        <v>4</v>
      </c>
      <c r="I52" s="52">
        <v>4</v>
      </c>
      <c r="J52" s="52">
        <v>4</v>
      </c>
      <c r="K52" s="52">
        <v>4</v>
      </c>
      <c r="L52" s="52">
        <v>4</v>
      </c>
      <c r="M52" s="52">
        <v>4</v>
      </c>
      <c r="N52" s="52">
        <v>4</v>
      </c>
      <c r="O52" s="52">
        <v>4</v>
      </c>
      <c r="P52" s="52">
        <v>4</v>
      </c>
      <c r="Q52" s="52">
        <v>4</v>
      </c>
      <c r="R52" s="52">
        <v>4</v>
      </c>
      <c r="S52" s="52">
        <v>6</v>
      </c>
      <c r="T52" s="52">
        <v>4</v>
      </c>
      <c r="U52" s="53">
        <f t="shared" si="0"/>
        <v>66</v>
      </c>
      <c r="V52" s="53"/>
      <c r="W52" s="29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32">
        <f t="shared" si="2"/>
        <v>0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3">
        <f t="shared" si="1"/>
        <v>66</v>
      </c>
      <c r="BG52" s="34"/>
    </row>
    <row r="53" spans="1:59" ht="15">
      <c r="A53" s="58"/>
      <c r="B53" s="89"/>
      <c r="C53" s="84"/>
      <c r="D53" s="10" t="s">
        <v>21</v>
      </c>
      <c r="E53" s="54">
        <v>1</v>
      </c>
      <c r="F53" s="54">
        <v>2</v>
      </c>
      <c r="G53" s="54">
        <v>1</v>
      </c>
      <c r="H53" s="54">
        <v>2</v>
      </c>
      <c r="I53" s="54">
        <v>1</v>
      </c>
      <c r="J53" s="54">
        <v>2</v>
      </c>
      <c r="K53" s="54">
        <v>1</v>
      </c>
      <c r="L53" s="54">
        <v>2</v>
      </c>
      <c r="M53" s="54">
        <v>1</v>
      </c>
      <c r="N53" s="54">
        <v>2</v>
      </c>
      <c r="O53" s="54">
        <v>1</v>
      </c>
      <c r="P53" s="54">
        <v>2</v>
      </c>
      <c r="Q53" s="54">
        <v>1</v>
      </c>
      <c r="R53" s="54">
        <v>1</v>
      </c>
      <c r="S53" s="54">
        <v>1</v>
      </c>
      <c r="T53" s="54">
        <v>1</v>
      </c>
      <c r="U53" s="53">
        <f t="shared" si="0"/>
        <v>22</v>
      </c>
      <c r="V53" s="53"/>
      <c r="W53" s="29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32">
        <f t="shared" si="2"/>
        <v>0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3">
        <f t="shared" si="1"/>
        <v>22</v>
      </c>
      <c r="BG53" s="34"/>
    </row>
    <row r="54" spans="1:59" ht="15">
      <c r="A54" s="58"/>
      <c r="B54" s="80" t="s">
        <v>110</v>
      </c>
      <c r="C54" s="83" t="s">
        <v>111</v>
      </c>
      <c r="D54" s="10" t="s">
        <v>20</v>
      </c>
      <c r="E54" s="52">
        <v>2</v>
      </c>
      <c r="F54" s="52">
        <v>2</v>
      </c>
      <c r="G54" s="52">
        <v>2</v>
      </c>
      <c r="H54" s="52">
        <v>2</v>
      </c>
      <c r="I54" s="52">
        <v>2</v>
      </c>
      <c r="J54" s="52">
        <v>2</v>
      </c>
      <c r="K54" s="52">
        <v>2</v>
      </c>
      <c r="L54" s="52">
        <v>2</v>
      </c>
      <c r="M54" s="52">
        <v>0</v>
      </c>
      <c r="N54" s="52">
        <v>2</v>
      </c>
      <c r="O54" s="52">
        <v>2</v>
      </c>
      <c r="P54" s="52">
        <v>2</v>
      </c>
      <c r="Q54" s="52">
        <v>2</v>
      </c>
      <c r="R54" s="52">
        <v>2</v>
      </c>
      <c r="S54" s="52">
        <v>2</v>
      </c>
      <c r="T54" s="52">
        <v>2</v>
      </c>
      <c r="U54" s="53">
        <f t="shared" si="0"/>
        <v>30</v>
      </c>
      <c r="V54" s="53"/>
      <c r="W54" s="29"/>
      <c r="X54" s="27">
        <v>2</v>
      </c>
      <c r="Y54" s="27">
        <v>2</v>
      </c>
      <c r="Z54" s="27">
        <v>2</v>
      </c>
      <c r="AA54" s="27">
        <v>2</v>
      </c>
      <c r="AB54" s="27">
        <v>2</v>
      </c>
      <c r="AC54" s="27">
        <v>2</v>
      </c>
      <c r="AD54" s="27">
        <v>2</v>
      </c>
      <c r="AE54" s="27">
        <v>2</v>
      </c>
      <c r="AF54" s="27">
        <v>2</v>
      </c>
      <c r="AG54" s="27">
        <v>2</v>
      </c>
      <c r="AH54" s="27">
        <v>2</v>
      </c>
      <c r="AI54" s="27">
        <v>2</v>
      </c>
      <c r="AJ54" s="27">
        <v>2</v>
      </c>
      <c r="AK54" s="27">
        <v>2</v>
      </c>
      <c r="AL54" s="27">
        <v>2</v>
      </c>
      <c r="AM54" s="27">
        <v>2</v>
      </c>
      <c r="AN54" s="27">
        <v>2</v>
      </c>
      <c r="AO54" s="27">
        <v>2</v>
      </c>
      <c r="AP54" s="32">
        <f t="shared" si="2"/>
        <v>36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3">
        <f t="shared" si="1"/>
        <v>66</v>
      </c>
      <c r="BG54" s="34"/>
    </row>
    <row r="55" spans="1:59" ht="15">
      <c r="A55" s="58"/>
      <c r="B55" s="89"/>
      <c r="C55" s="84"/>
      <c r="D55" s="10" t="s">
        <v>21</v>
      </c>
      <c r="E55" s="55">
        <v>2</v>
      </c>
      <c r="F55" s="55">
        <v>2</v>
      </c>
      <c r="G55" s="55">
        <v>1</v>
      </c>
      <c r="H55" s="55">
        <v>2</v>
      </c>
      <c r="I55" s="55">
        <v>2</v>
      </c>
      <c r="J55" s="55">
        <v>1</v>
      </c>
      <c r="K55" s="55">
        <v>2</v>
      </c>
      <c r="L55" s="55">
        <v>2</v>
      </c>
      <c r="M55" s="55">
        <v>1</v>
      </c>
      <c r="N55" s="55">
        <v>2</v>
      </c>
      <c r="O55" s="55">
        <v>2</v>
      </c>
      <c r="P55" s="55">
        <v>2</v>
      </c>
      <c r="Q55" s="55">
        <v>2</v>
      </c>
      <c r="R55" s="55">
        <v>2</v>
      </c>
      <c r="S55" s="55">
        <v>1</v>
      </c>
      <c r="T55" s="55">
        <v>1</v>
      </c>
      <c r="U55" s="53">
        <f t="shared" si="0"/>
        <v>27</v>
      </c>
      <c r="V55" s="53"/>
      <c r="W55" s="29"/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2</v>
      </c>
      <c r="AH55" s="5">
        <v>1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2</v>
      </c>
      <c r="AO55" s="5">
        <v>1</v>
      </c>
      <c r="AP55" s="32">
        <f t="shared" si="2"/>
        <v>20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3">
        <f t="shared" si="1"/>
        <v>47</v>
      </c>
      <c r="BG55" s="34"/>
    </row>
    <row r="56" spans="1:59" ht="15">
      <c r="A56" s="58"/>
      <c r="B56" s="80" t="s">
        <v>112</v>
      </c>
      <c r="C56" s="83" t="s">
        <v>113</v>
      </c>
      <c r="D56" s="10" t="s">
        <v>20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f t="shared" si="0"/>
        <v>0</v>
      </c>
      <c r="V56" s="53"/>
      <c r="W56" s="29"/>
      <c r="X56" s="27">
        <v>3</v>
      </c>
      <c r="Y56" s="27">
        <v>3</v>
      </c>
      <c r="Z56" s="27">
        <v>3</v>
      </c>
      <c r="AA56" s="27">
        <v>3</v>
      </c>
      <c r="AB56" s="27">
        <v>3</v>
      </c>
      <c r="AC56" s="27">
        <v>3</v>
      </c>
      <c r="AD56" s="27">
        <v>3</v>
      </c>
      <c r="AE56" s="27">
        <v>3</v>
      </c>
      <c r="AF56" s="27">
        <v>3</v>
      </c>
      <c r="AG56" s="27">
        <v>3</v>
      </c>
      <c r="AH56" s="27">
        <v>3</v>
      </c>
      <c r="AI56" s="27">
        <v>3</v>
      </c>
      <c r="AJ56" s="27">
        <v>3</v>
      </c>
      <c r="AK56" s="27">
        <v>3</v>
      </c>
      <c r="AL56" s="27">
        <v>3</v>
      </c>
      <c r="AM56" s="27">
        <v>3</v>
      </c>
      <c r="AN56" s="27">
        <v>3</v>
      </c>
      <c r="AO56" s="27">
        <v>3</v>
      </c>
      <c r="AP56" s="32">
        <f t="shared" si="2"/>
        <v>54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3">
        <f t="shared" si="1"/>
        <v>54</v>
      </c>
      <c r="BG56" s="34"/>
    </row>
    <row r="57" spans="1:59" ht="15">
      <c r="A57" s="58"/>
      <c r="B57" s="89"/>
      <c r="C57" s="84"/>
      <c r="D57" s="10" t="s">
        <v>21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3">
        <f t="shared" si="0"/>
        <v>0</v>
      </c>
      <c r="V57" s="53"/>
      <c r="W57" s="29"/>
      <c r="X57" s="5">
        <v>2</v>
      </c>
      <c r="Y57" s="5">
        <v>1</v>
      </c>
      <c r="Z57" s="5">
        <v>2</v>
      </c>
      <c r="AA57" s="5">
        <v>1</v>
      </c>
      <c r="AB57" s="5">
        <v>2</v>
      </c>
      <c r="AC57" s="5">
        <v>1</v>
      </c>
      <c r="AD57" s="5">
        <v>2</v>
      </c>
      <c r="AE57" s="5">
        <v>1</v>
      </c>
      <c r="AF57" s="5">
        <v>2</v>
      </c>
      <c r="AG57" s="5">
        <v>1</v>
      </c>
      <c r="AH57" s="5">
        <v>2</v>
      </c>
      <c r="AI57" s="5">
        <v>1</v>
      </c>
      <c r="AJ57" s="5">
        <v>2</v>
      </c>
      <c r="AK57" s="5">
        <v>1</v>
      </c>
      <c r="AL57" s="5">
        <v>2</v>
      </c>
      <c r="AM57" s="5">
        <v>1</v>
      </c>
      <c r="AN57" s="5">
        <v>2</v>
      </c>
      <c r="AO57" s="5">
        <v>1</v>
      </c>
      <c r="AP57" s="32">
        <f t="shared" si="2"/>
        <v>27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3">
        <f t="shared" si="1"/>
        <v>27</v>
      </c>
      <c r="BG57" s="34"/>
    </row>
    <row r="58" spans="1:59" ht="15">
      <c r="A58" s="58"/>
      <c r="B58" s="80" t="s">
        <v>114</v>
      </c>
      <c r="C58" s="83" t="s">
        <v>115</v>
      </c>
      <c r="D58" s="10" t="s">
        <v>20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f t="shared" si="0"/>
        <v>0</v>
      </c>
      <c r="V58" s="53"/>
      <c r="W58" s="29"/>
      <c r="X58" s="27">
        <v>2</v>
      </c>
      <c r="Y58" s="27">
        <v>2</v>
      </c>
      <c r="Z58" s="27">
        <v>2</v>
      </c>
      <c r="AA58" s="27">
        <v>2</v>
      </c>
      <c r="AB58" s="27">
        <v>2</v>
      </c>
      <c r="AC58" s="27">
        <v>2</v>
      </c>
      <c r="AD58" s="27">
        <v>2</v>
      </c>
      <c r="AE58" s="27">
        <v>2</v>
      </c>
      <c r="AF58" s="27">
        <v>2</v>
      </c>
      <c r="AG58" s="27">
        <v>2</v>
      </c>
      <c r="AH58" s="27">
        <v>2</v>
      </c>
      <c r="AI58" s="27">
        <v>2</v>
      </c>
      <c r="AJ58" s="27">
        <v>2</v>
      </c>
      <c r="AK58" s="27">
        <v>2</v>
      </c>
      <c r="AL58" s="27">
        <v>2</v>
      </c>
      <c r="AM58" s="27">
        <v>2</v>
      </c>
      <c r="AN58" s="27">
        <v>2</v>
      </c>
      <c r="AO58" s="27">
        <v>2</v>
      </c>
      <c r="AP58" s="32">
        <f t="shared" si="2"/>
        <v>36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3">
        <f t="shared" si="1"/>
        <v>36</v>
      </c>
      <c r="BG58" s="34"/>
    </row>
    <row r="59" spans="1:59" ht="15">
      <c r="A59" s="58"/>
      <c r="B59" s="89"/>
      <c r="C59" s="84"/>
      <c r="D59" s="10" t="s">
        <v>21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3">
        <f t="shared" si="0"/>
        <v>0</v>
      </c>
      <c r="V59" s="53"/>
      <c r="W59" s="29"/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1</v>
      </c>
      <c r="AF59" s="5">
        <v>1</v>
      </c>
      <c r="AG59" s="5">
        <v>1</v>
      </c>
      <c r="AH59" s="5">
        <v>1</v>
      </c>
      <c r="AI59" s="5">
        <v>1</v>
      </c>
      <c r="AJ59" s="5">
        <v>1</v>
      </c>
      <c r="AK59" s="5">
        <v>1</v>
      </c>
      <c r="AL59" s="5">
        <v>1</v>
      </c>
      <c r="AM59" s="5">
        <v>1</v>
      </c>
      <c r="AN59" s="5">
        <v>1</v>
      </c>
      <c r="AO59" s="5">
        <v>1</v>
      </c>
      <c r="AP59" s="32">
        <f t="shared" si="2"/>
        <v>18</v>
      </c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3">
        <f t="shared" si="1"/>
        <v>18</v>
      </c>
      <c r="BG59" s="34"/>
    </row>
    <row r="60" spans="1:59" ht="15">
      <c r="A60" s="58"/>
      <c r="B60" s="63" t="s">
        <v>28</v>
      </c>
      <c r="C60" s="78" t="s">
        <v>46</v>
      </c>
      <c r="D60" s="9" t="s">
        <v>20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3">
        <f t="shared" si="0"/>
        <v>0</v>
      </c>
      <c r="V60" s="53"/>
      <c r="W60" s="29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32">
        <f t="shared" si="2"/>
        <v>0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3">
        <f t="shared" si="1"/>
        <v>0</v>
      </c>
      <c r="BG60" s="34"/>
    </row>
    <row r="61" spans="1:59" ht="15">
      <c r="A61" s="58"/>
      <c r="B61" s="63"/>
      <c r="C61" s="79"/>
      <c r="D61" s="9" t="s">
        <v>21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3">
        <f t="shared" si="0"/>
        <v>0</v>
      </c>
      <c r="V61" s="53"/>
      <c r="W61" s="29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32">
        <f t="shared" si="2"/>
        <v>0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3">
        <f t="shared" si="1"/>
        <v>0</v>
      </c>
      <c r="BG61" s="34"/>
    </row>
    <row r="62" spans="1:59" ht="15">
      <c r="A62" s="58"/>
      <c r="B62" s="63" t="s">
        <v>29</v>
      </c>
      <c r="C62" s="70" t="s">
        <v>30</v>
      </c>
      <c r="D62" s="9" t="s">
        <v>20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3">
        <f t="shared" si="0"/>
        <v>0</v>
      </c>
      <c r="V62" s="53"/>
      <c r="W62" s="29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32">
        <f t="shared" si="2"/>
        <v>0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3">
        <f t="shared" si="1"/>
        <v>0</v>
      </c>
      <c r="BG62" s="34"/>
    </row>
    <row r="63" spans="1:59" ht="15">
      <c r="A63" s="58"/>
      <c r="B63" s="63"/>
      <c r="C63" s="70"/>
      <c r="D63" s="9" t="s">
        <v>21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3">
        <f t="shared" si="0"/>
        <v>0</v>
      </c>
      <c r="V63" s="53"/>
      <c r="W63" s="29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32">
        <f t="shared" si="2"/>
        <v>0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3">
        <f t="shared" si="1"/>
        <v>0</v>
      </c>
      <c r="BG63" s="34"/>
    </row>
    <row r="64" spans="1:59" ht="15">
      <c r="A64" s="58"/>
      <c r="B64" s="63" t="s">
        <v>152</v>
      </c>
      <c r="C64" s="70" t="s">
        <v>153</v>
      </c>
      <c r="D64" s="9" t="s">
        <v>20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3">
        <f t="shared" si="0"/>
        <v>0</v>
      </c>
      <c r="V64" s="53"/>
      <c r="W64" s="29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2">
        <f t="shared" si="2"/>
        <v>0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3">
        <f t="shared" si="1"/>
        <v>0</v>
      </c>
      <c r="BG64" s="34"/>
    </row>
    <row r="65" spans="1:59" ht="15">
      <c r="A65" s="58"/>
      <c r="B65" s="63"/>
      <c r="C65" s="70"/>
      <c r="D65" s="9" t="s">
        <v>21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3">
        <f t="shared" si="0"/>
        <v>0</v>
      </c>
      <c r="V65" s="53"/>
      <c r="W65" s="29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2">
        <f t="shared" si="2"/>
        <v>0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3">
        <f t="shared" si="1"/>
        <v>0</v>
      </c>
      <c r="BG65" s="34"/>
    </row>
    <row r="66" spans="1:59" ht="15">
      <c r="A66" s="58"/>
      <c r="B66" s="62" t="s">
        <v>121</v>
      </c>
      <c r="C66" s="71" t="s">
        <v>151</v>
      </c>
      <c r="D66" s="10" t="s">
        <v>20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3">
        <f t="shared" si="0"/>
        <v>0</v>
      </c>
      <c r="V66" s="53"/>
      <c r="W66" s="29"/>
      <c r="X66" s="27">
        <v>3</v>
      </c>
      <c r="Y66" s="27">
        <v>3</v>
      </c>
      <c r="Z66" s="27">
        <v>3</v>
      </c>
      <c r="AA66" s="27">
        <v>3</v>
      </c>
      <c r="AB66" s="27">
        <v>3</v>
      </c>
      <c r="AC66" s="27">
        <v>3</v>
      </c>
      <c r="AD66" s="27">
        <v>3</v>
      </c>
      <c r="AE66" s="27">
        <v>3</v>
      </c>
      <c r="AF66" s="27">
        <v>3</v>
      </c>
      <c r="AG66" s="27">
        <v>3</v>
      </c>
      <c r="AH66" s="27">
        <v>3</v>
      </c>
      <c r="AI66" s="27">
        <v>3</v>
      </c>
      <c r="AJ66" s="27">
        <v>3</v>
      </c>
      <c r="AK66" s="27">
        <v>3</v>
      </c>
      <c r="AL66" s="27">
        <v>3</v>
      </c>
      <c r="AM66" s="27">
        <v>3</v>
      </c>
      <c r="AN66" s="27">
        <v>3</v>
      </c>
      <c r="AO66" s="27">
        <v>3</v>
      </c>
      <c r="AP66" s="32">
        <f t="shared" si="2"/>
        <v>54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3">
        <f t="shared" si="1"/>
        <v>54</v>
      </c>
      <c r="BG66" s="34"/>
    </row>
    <row r="67" spans="1:59" ht="15">
      <c r="A67" s="58"/>
      <c r="B67" s="62"/>
      <c r="C67" s="71"/>
      <c r="D67" s="10" t="s">
        <v>21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3">
        <f t="shared" si="0"/>
        <v>0</v>
      </c>
      <c r="V67" s="53"/>
      <c r="W67" s="29"/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>
        <v>1</v>
      </c>
      <c r="AE67" s="5">
        <v>1</v>
      </c>
      <c r="AF67" s="5">
        <v>1</v>
      </c>
      <c r="AG67" s="5">
        <v>1</v>
      </c>
      <c r="AH67" s="5">
        <v>1</v>
      </c>
      <c r="AI67" s="5">
        <v>2</v>
      </c>
      <c r="AJ67" s="5">
        <v>1</v>
      </c>
      <c r="AK67" s="5">
        <v>1</v>
      </c>
      <c r="AL67" s="5">
        <v>1</v>
      </c>
      <c r="AM67" s="5">
        <v>2</v>
      </c>
      <c r="AN67" s="5">
        <v>1</v>
      </c>
      <c r="AO67" s="5">
        <v>1</v>
      </c>
      <c r="AP67" s="32">
        <f t="shared" si="2"/>
        <v>20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3">
        <f t="shared" si="1"/>
        <v>20</v>
      </c>
      <c r="BG67" s="34"/>
    </row>
    <row r="68" spans="1:59" ht="15">
      <c r="A68" s="58"/>
      <c r="B68" s="62" t="s">
        <v>141</v>
      </c>
      <c r="C68" s="71" t="s">
        <v>154</v>
      </c>
      <c r="D68" s="10" t="s">
        <v>20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3">
        <f t="shared" si="0"/>
        <v>0</v>
      </c>
      <c r="V68" s="53"/>
      <c r="W68" s="29"/>
      <c r="X68" s="27">
        <v>3</v>
      </c>
      <c r="Y68" s="27">
        <v>3</v>
      </c>
      <c r="Z68" s="27">
        <v>3</v>
      </c>
      <c r="AA68" s="27">
        <v>3</v>
      </c>
      <c r="AB68" s="27">
        <v>3</v>
      </c>
      <c r="AC68" s="27">
        <v>3</v>
      </c>
      <c r="AD68" s="27">
        <v>3</v>
      </c>
      <c r="AE68" s="27">
        <v>3</v>
      </c>
      <c r="AF68" s="27">
        <v>3</v>
      </c>
      <c r="AG68" s="27">
        <v>3</v>
      </c>
      <c r="AH68" s="27">
        <v>3</v>
      </c>
      <c r="AI68" s="27">
        <v>3</v>
      </c>
      <c r="AJ68" s="27">
        <v>3</v>
      </c>
      <c r="AK68" s="27">
        <v>3</v>
      </c>
      <c r="AL68" s="27">
        <v>3</v>
      </c>
      <c r="AM68" s="27">
        <v>3</v>
      </c>
      <c r="AN68" s="27">
        <v>3</v>
      </c>
      <c r="AO68" s="27">
        <v>3</v>
      </c>
      <c r="AP68" s="32">
        <f t="shared" si="2"/>
        <v>54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3">
        <f t="shared" si="1"/>
        <v>54</v>
      </c>
      <c r="BG68" s="34"/>
    </row>
    <row r="69" spans="1:59" ht="15">
      <c r="A69" s="58"/>
      <c r="B69" s="62"/>
      <c r="C69" s="71"/>
      <c r="D69" s="10" t="s">
        <v>21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3">
        <f t="shared" si="0"/>
        <v>0</v>
      </c>
      <c r="V69" s="53"/>
      <c r="W69" s="29"/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2</v>
      </c>
      <c r="AJ69" s="5">
        <v>1</v>
      </c>
      <c r="AK69" s="5">
        <v>1</v>
      </c>
      <c r="AL69" s="5">
        <v>1</v>
      </c>
      <c r="AM69" s="5">
        <v>2</v>
      </c>
      <c r="AN69" s="5">
        <v>1</v>
      </c>
      <c r="AO69" s="5">
        <v>1</v>
      </c>
      <c r="AP69" s="32">
        <f t="shared" si="2"/>
        <v>20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3">
        <f t="shared" si="1"/>
        <v>20</v>
      </c>
      <c r="BG69" s="34"/>
    </row>
    <row r="70" spans="1:59" ht="15">
      <c r="A70" s="58"/>
      <c r="B70" s="10" t="s">
        <v>155</v>
      </c>
      <c r="C70" s="8" t="s">
        <v>126</v>
      </c>
      <c r="D70" s="10" t="s">
        <v>20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3">
        <f t="shared" si="0"/>
        <v>0</v>
      </c>
      <c r="V70" s="53"/>
      <c r="W70" s="29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32">
        <f t="shared" si="2"/>
        <v>0</v>
      </c>
      <c r="AQ70" s="29">
        <v>36</v>
      </c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3">
        <f t="shared" si="1"/>
        <v>0</v>
      </c>
      <c r="BG70" s="34">
        <f>AQ70+AR70+AS70+AT70+AU70</f>
        <v>36</v>
      </c>
    </row>
    <row r="71" spans="1:59" ht="15">
      <c r="A71" s="58"/>
      <c r="B71" s="10" t="s">
        <v>143</v>
      </c>
      <c r="C71" s="8" t="s">
        <v>128</v>
      </c>
      <c r="D71" s="10" t="s">
        <v>20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3">
        <f t="shared" si="0"/>
        <v>0</v>
      </c>
      <c r="V71" s="53"/>
      <c r="W71" s="29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32">
        <f t="shared" si="2"/>
        <v>0</v>
      </c>
      <c r="AQ71" s="29"/>
      <c r="AR71" s="29">
        <v>36</v>
      </c>
      <c r="AS71" s="29">
        <v>36</v>
      </c>
      <c r="AT71" s="29">
        <v>36</v>
      </c>
      <c r="AU71" s="29">
        <v>36</v>
      </c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3">
        <f t="shared" si="1"/>
        <v>0</v>
      </c>
      <c r="BG71" s="34">
        <f>AQ71+AR71+AS71+AT71+AU71</f>
        <v>144</v>
      </c>
    </row>
    <row r="72" spans="1:59" ht="15">
      <c r="A72" s="58"/>
      <c r="B72" s="63" t="s">
        <v>36</v>
      </c>
      <c r="C72" s="78" t="s">
        <v>45</v>
      </c>
      <c r="D72" s="9" t="s">
        <v>20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3">
        <f t="shared" si="0"/>
        <v>0</v>
      </c>
      <c r="V72" s="53"/>
      <c r="W72" s="29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32">
        <f t="shared" si="2"/>
        <v>0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3">
        <f t="shared" si="1"/>
        <v>0</v>
      </c>
      <c r="BG72" s="34"/>
    </row>
    <row r="73" spans="1:59" ht="15">
      <c r="A73" s="58"/>
      <c r="B73" s="63"/>
      <c r="C73" s="79"/>
      <c r="D73" s="9" t="s">
        <v>21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3">
        <f t="shared" si="0"/>
        <v>0</v>
      </c>
      <c r="V73" s="53"/>
      <c r="W73" s="29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32">
        <f t="shared" si="2"/>
        <v>0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3">
        <f t="shared" si="1"/>
        <v>0</v>
      </c>
      <c r="BG73" s="34"/>
    </row>
    <row r="74" spans="1:59" ht="15">
      <c r="A74" s="58"/>
      <c r="B74" s="94" t="s">
        <v>43</v>
      </c>
      <c r="C74" s="94"/>
      <c r="D74" s="94"/>
      <c r="E74" s="55">
        <f>E14+E16+E18+E20+E24+E26+E30+E32+E34+E36+E38+E40+E42+E44+E46+E48+E50+E52+E54+E56+E58</f>
        <v>36</v>
      </c>
      <c r="F74" s="55">
        <f aca="true" t="shared" si="3" ref="F74:T74">F14+F16+F18+F20+F24+F26+F30+F32+F34+F36+F38+F40+F42+F44+F46+F48+F50+F52+F54+F56+F58</f>
        <v>36</v>
      </c>
      <c r="G74" s="55">
        <f t="shared" si="3"/>
        <v>36</v>
      </c>
      <c r="H74" s="55">
        <f t="shared" si="3"/>
        <v>36</v>
      </c>
      <c r="I74" s="55">
        <f t="shared" si="3"/>
        <v>36</v>
      </c>
      <c r="J74" s="55">
        <f t="shared" si="3"/>
        <v>36</v>
      </c>
      <c r="K74" s="55">
        <f t="shared" si="3"/>
        <v>36</v>
      </c>
      <c r="L74" s="55">
        <f t="shared" si="3"/>
        <v>36</v>
      </c>
      <c r="M74" s="55">
        <f t="shared" si="3"/>
        <v>36</v>
      </c>
      <c r="N74" s="55">
        <f t="shared" si="3"/>
        <v>36</v>
      </c>
      <c r="O74" s="55">
        <f t="shared" si="3"/>
        <v>36</v>
      </c>
      <c r="P74" s="55">
        <f t="shared" si="3"/>
        <v>36</v>
      </c>
      <c r="Q74" s="55">
        <f t="shared" si="3"/>
        <v>36</v>
      </c>
      <c r="R74" s="55">
        <f t="shared" si="3"/>
        <v>36</v>
      </c>
      <c r="S74" s="55">
        <f t="shared" si="3"/>
        <v>36</v>
      </c>
      <c r="T74" s="55">
        <f t="shared" si="3"/>
        <v>36</v>
      </c>
      <c r="U74" s="53">
        <f t="shared" si="0"/>
        <v>576</v>
      </c>
      <c r="V74" s="53"/>
      <c r="W74" s="29"/>
      <c r="X74" s="5">
        <f>X14+X16+X18+X20+X24+X26+X30+X32+X34+X36+X38+X40+X42+X44+X46+X48+X50+X52+X54+X56+X58+X66+X68</f>
        <v>36</v>
      </c>
      <c r="Y74" s="5">
        <f aca="true" t="shared" si="4" ref="Y74:AO74">Y14+Y16+Y18+Y20+Y24+Y26+Y30+Y32+Y34+Y36+Y38+Y40+Y42+Y44+Y46+Y48+Y50+Y52+Y54+Y56+Y58+Y66+Y68</f>
        <v>36</v>
      </c>
      <c r="Z74" s="5">
        <f t="shared" si="4"/>
        <v>36</v>
      </c>
      <c r="AA74" s="5">
        <f t="shared" si="4"/>
        <v>36</v>
      </c>
      <c r="AB74" s="5">
        <f t="shared" si="4"/>
        <v>36</v>
      </c>
      <c r="AC74" s="5">
        <f t="shared" si="4"/>
        <v>36</v>
      </c>
      <c r="AD74" s="5">
        <f t="shared" si="4"/>
        <v>36</v>
      </c>
      <c r="AE74" s="5">
        <f t="shared" si="4"/>
        <v>36</v>
      </c>
      <c r="AF74" s="5">
        <f t="shared" si="4"/>
        <v>36</v>
      </c>
      <c r="AG74" s="5">
        <f t="shared" si="4"/>
        <v>36</v>
      </c>
      <c r="AH74" s="5">
        <f t="shared" si="4"/>
        <v>36</v>
      </c>
      <c r="AI74" s="5">
        <f t="shared" si="4"/>
        <v>36</v>
      </c>
      <c r="AJ74" s="5">
        <f t="shared" si="4"/>
        <v>36</v>
      </c>
      <c r="AK74" s="5">
        <f t="shared" si="4"/>
        <v>36</v>
      </c>
      <c r="AL74" s="5">
        <f t="shared" si="4"/>
        <v>36</v>
      </c>
      <c r="AM74" s="5">
        <f t="shared" si="4"/>
        <v>36</v>
      </c>
      <c r="AN74" s="5">
        <f t="shared" si="4"/>
        <v>36</v>
      </c>
      <c r="AO74" s="5">
        <f t="shared" si="4"/>
        <v>36</v>
      </c>
      <c r="AP74" s="32">
        <f t="shared" si="2"/>
        <v>648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3">
        <f t="shared" si="1"/>
        <v>1224</v>
      </c>
      <c r="BG74" s="34"/>
    </row>
    <row r="75" spans="1:59" ht="15">
      <c r="A75" s="58"/>
      <c r="B75" s="77" t="s">
        <v>37</v>
      </c>
      <c r="C75" s="77"/>
      <c r="D75" s="77"/>
      <c r="E75" s="55">
        <f>E15+E17+E19+E21+E25+E27+E31+E33+E35+E37+E39+E41+E43+E45+E47+E49+E51+E53+E55+E57+E59</f>
        <v>18</v>
      </c>
      <c r="F75" s="55">
        <f aca="true" t="shared" si="5" ref="F75:T75">F15+F17+F19+F21+F25+F27+F31+F33+F35+F37+F39+F41+F43+F45+F47+F49+F51+F53+F55+F57+F59</f>
        <v>18</v>
      </c>
      <c r="G75" s="55">
        <f t="shared" si="5"/>
        <v>18</v>
      </c>
      <c r="H75" s="55">
        <f t="shared" si="5"/>
        <v>18</v>
      </c>
      <c r="I75" s="55">
        <f t="shared" si="5"/>
        <v>18</v>
      </c>
      <c r="J75" s="55">
        <f t="shared" si="5"/>
        <v>18</v>
      </c>
      <c r="K75" s="55">
        <f t="shared" si="5"/>
        <v>18</v>
      </c>
      <c r="L75" s="55">
        <f t="shared" si="5"/>
        <v>18</v>
      </c>
      <c r="M75" s="55">
        <f t="shared" si="5"/>
        <v>18</v>
      </c>
      <c r="N75" s="55">
        <f t="shared" si="5"/>
        <v>18</v>
      </c>
      <c r="O75" s="55">
        <f t="shared" si="5"/>
        <v>18</v>
      </c>
      <c r="P75" s="55">
        <f t="shared" si="5"/>
        <v>18</v>
      </c>
      <c r="Q75" s="55">
        <f t="shared" si="5"/>
        <v>18</v>
      </c>
      <c r="R75" s="55">
        <f t="shared" si="5"/>
        <v>18</v>
      </c>
      <c r="S75" s="55">
        <f t="shared" si="5"/>
        <v>18</v>
      </c>
      <c r="T75" s="55">
        <f t="shared" si="5"/>
        <v>18</v>
      </c>
      <c r="U75" s="53">
        <f t="shared" si="0"/>
        <v>288</v>
      </c>
      <c r="V75" s="53"/>
      <c r="W75" s="29"/>
      <c r="X75" s="5">
        <f>X15+X17+X19+X21+X25+X27+X31+X33+X35+X37+X39+X41+X43+X45+X47+X49+X51+X53+X55+X57+X59+X67+X69</f>
        <v>18</v>
      </c>
      <c r="Y75" s="5">
        <f aca="true" t="shared" si="6" ref="Y75:AO75">Y15+Y17+Y19+Y21+Y25+Y27+Y31+Y33+Y35+Y37+Y39+Y41+Y43+Y45+Y47+Y49+Y51+Y53+Y55+Y57+Y59+Y67+Y69</f>
        <v>18</v>
      </c>
      <c r="Z75" s="5">
        <f t="shared" si="6"/>
        <v>18</v>
      </c>
      <c r="AA75" s="5">
        <f t="shared" si="6"/>
        <v>18</v>
      </c>
      <c r="AB75" s="5">
        <f t="shared" si="6"/>
        <v>18</v>
      </c>
      <c r="AC75" s="5">
        <f t="shared" si="6"/>
        <v>18</v>
      </c>
      <c r="AD75" s="5">
        <f t="shared" si="6"/>
        <v>18</v>
      </c>
      <c r="AE75" s="5">
        <f t="shared" si="6"/>
        <v>18</v>
      </c>
      <c r="AF75" s="5">
        <f t="shared" si="6"/>
        <v>18</v>
      </c>
      <c r="AG75" s="5">
        <f t="shared" si="6"/>
        <v>18</v>
      </c>
      <c r="AH75" s="5">
        <f t="shared" si="6"/>
        <v>18</v>
      </c>
      <c r="AI75" s="5">
        <f t="shared" si="6"/>
        <v>18</v>
      </c>
      <c r="AJ75" s="5">
        <f t="shared" si="6"/>
        <v>18</v>
      </c>
      <c r="AK75" s="5">
        <f t="shared" si="6"/>
        <v>18</v>
      </c>
      <c r="AL75" s="5">
        <f t="shared" si="6"/>
        <v>18</v>
      </c>
      <c r="AM75" s="5">
        <f t="shared" si="6"/>
        <v>18</v>
      </c>
      <c r="AN75" s="5">
        <f t="shared" si="6"/>
        <v>18</v>
      </c>
      <c r="AO75" s="5">
        <f t="shared" si="6"/>
        <v>18</v>
      </c>
      <c r="AP75" s="32">
        <f t="shared" si="2"/>
        <v>324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3">
        <f t="shared" si="1"/>
        <v>612</v>
      </c>
      <c r="BG75" s="34"/>
    </row>
    <row r="76" spans="1:59" ht="15">
      <c r="A76" s="58"/>
      <c r="B76" s="77" t="s">
        <v>38</v>
      </c>
      <c r="C76" s="77"/>
      <c r="D76" s="77"/>
      <c r="E76" s="55">
        <f>E74+E75</f>
        <v>54</v>
      </c>
      <c r="F76" s="55">
        <f aca="true" t="shared" si="7" ref="F76:AO76">F74+F75</f>
        <v>54</v>
      </c>
      <c r="G76" s="55">
        <f t="shared" si="7"/>
        <v>54</v>
      </c>
      <c r="H76" s="55">
        <f t="shared" si="7"/>
        <v>54</v>
      </c>
      <c r="I76" s="55">
        <f t="shared" si="7"/>
        <v>54</v>
      </c>
      <c r="J76" s="55">
        <f t="shared" si="7"/>
        <v>54</v>
      </c>
      <c r="K76" s="55">
        <f t="shared" si="7"/>
        <v>54</v>
      </c>
      <c r="L76" s="55">
        <f t="shared" si="7"/>
        <v>54</v>
      </c>
      <c r="M76" s="55">
        <f t="shared" si="7"/>
        <v>54</v>
      </c>
      <c r="N76" s="55">
        <f t="shared" si="7"/>
        <v>54</v>
      </c>
      <c r="O76" s="55">
        <f t="shared" si="7"/>
        <v>54</v>
      </c>
      <c r="P76" s="55">
        <f t="shared" si="7"/>
        <v>54</v>
      </c>
      <c r="Q76" s="55">
        <f t="shared" si="7"/>
        <v>54</v>
      </c>
      <c r="R76" s="55">
        <f t="shared" si="7"/>
        <v>54</v>
      </c>
      <c r="S76" s="55">
        <f t="shared" si="7"/>
        <v>54</v>
      </c>
      <c r="T76" s="55">
        <f t="shared" si="7"/>
        <v>54</v>
      </c>
      <c r="U76" s="53">
        <f t="shared" si="0"/>
        <v>864</v>
      </c>
      <c r="V76" s="53"/>
      <c r="W76" s="29"/>
      <c r="X76" s="5">
        <f t="shared" si="7"/>
        <v>54</v>
      </c>
      <c r="Y76" s="5">
        <f t="shared" si="7"/>
        <v>54</v>
      </c>
      <c r="Z76" s="5">
        <f t="shared" si="7"/>
        <v>54</v>
      </c>
      <c r="AA76" s="5">
        <f t="shared" si="7"/>
        <v>54</v>
      </c>
      <c r="AB76" s="5">
        <f t="shared" si="7"/>
        <v>54</v>
      </c>
      <c r="AC76" s="5">
        <f t="shared" si="7"/>
        <v>54</v>
      </c>
      <c r="AD76" s="5">
        <f t="shared" si="7"/>
        <v>54</v>
      </c>
      <c r="AE76" s="5">
        <f t="shared" si="7"/>
        <v>54</v>
      </c>
      <c r="AF76" s="5">
        <f t="shared" si="7"/>
        <v>54</v>
      </c>
      <c r="AG76" s="5">
        <f t="shared" si="7"/>
        <v>54</v>
      </c>
      <c r="AH76" s="5">
        <f t="shared" si="7"/>
        <v>54</v>
      </c>
      <c r="AI76" s="5">
        <f t="shared" si="7"/>
        <v>54</v>
      </c>
      <c r="AJ76" s="5">
        <f t="shared" si="7"/>
        <v>54</v>
      </c>
      <c r="AK76" s="5">
        <f t="shared" si="7"/>
        <v>54</v>
      </c>
      <c r="AL76" s="5">
        <f t="shared" si="7"/>
        <v>54</v>
      </c>
      <c r="AM76" s="5">
        <f t="shared" si="7"/>
        <v>54</v>
      </c>
      <c r="AN76" s="5">
        <f t="shared" si="7"/>
        <v>54</v>
      </c>
      <c r="AO76" s="5">
        <f t="shared" si="7"/>
        <v>54</v>
      </c>
      <c r="AP76" s="32">
        <f t="shared" si="2"/>
        <v>972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3">
        <f t="shared" si="1"/>
        <v>1836</v>
      </c>
      <c r="BG76" s="34"/>
    </row>
  </sheetData>
  <sheetProtection/>
  <mergeCells count="90">
    <mergeCell ref="B74:D74"/>
    <mergeCell ref="B76:D76"/>
    <mergeCell ref="B68:B69"/>
    <mergeCell ref="C68:C69"/>
    <mergeCell ref="B72:B73"/>
    <mergeCell ref="C72:C73"/>
    <mergeCell ref="B75:D75"/>
    <mergeCell ref="B64:B65"/>
    <mergeCell ref="C64:C65"/>
    <mergeCell ref="B66:B67"/>
    <mergeCell ref="C66:C67"/>
    <mergeCell ref="B60:B61"/>
    <mergeCell ref="C60:C61"/>
    <mergeCell ref="B62:B63"/>
    <mergeCell ref="C62:C63"/>
    <mergeCell ref="B56:B57"/>
    <mergeCell ref="C56:C57"/>
    <mergeCell ref="B58:B59"/>
    <mergeCell ref="C58:C59"/>
    <mergeCell ref="B52:B53"/>
    <mergeCell ref="C52:C53"/>
    <mergeCell ref="B54:B55"/>
    <mergeCell ref="C54:C55"/>
    <mergeCell ref="B48:B49"/>
    <mergeCell ref="C48:C49"/>
    <mergeCell ref="B50:B51"/>
    <mergeCell ref="C50:C51"/>
    <mergeCell ref="B44:B45"/>
    <mergeCell ref="C44:C45"/>
    <mergeCell ref="B46:B47"/>
    <mergeCell ref="C46:C47"/>
    <mergeCell ref="B42:B43"/>
    <mergeCell ref="C42:C43"/>
    <mergeCell ref="B36:B37"/>
    <mergeCell ref="C36:C37"/>
    <mergeCell ref="B38:B39"/>
    <mergeCell ref="C38:C39"/>
    <mergeCell ref="C28:C29"/>
    <mergeCell ref="B30:B31"/>
    <mergeCell ref="C30:C31"/>
    <mergeCell ref="B40:B41"/>
    <mergeCell ref="C40:C41"/>
    <mergeCell ref="AN1:AQ1"/>
    <mergeCell ref="AS1:AU1"/>
    <mergeCell ref="F1:H1"/>
    <mergeCell ref="J1:M1"/>
    <mergeCell ref="B26:B27"/>
    <mergeCell ref="C26:C27"/>
    <mergeCell ref="B20:B21"/>
    <mergeCell ref="C20:C21"/>
    <mergeCell ref="B22:B23"/>
    <mergeCell ref="C22:C23"/>
    <mergeCell ref="B14:B15"/>
    <mergeCell ref="C14:C15"/>
    <mergeCell ref="B24:B25"/>
    <mergeCell ref="C24:C25"/>
    <mergeCell ref="B16:B17"/>
    <mergeCell ref="C16:C17"/>
    <mergeCell ref="A6:A76"/>
    <mergeCell ref="B6:B7"/>
    <mergeCell ref="C6:C7"/>
    <mergeCell ref="B8:B9"/>
    <mergeCell ref="C8:C9"/>
    <mergeCell ref="B10:B11"/>
    <mergeCell ref="C10:C11"/>
    <mergeCell ref="B12:B13"/>
    <mergeCell ref="C12:C13"/>
    <mergeCell ref="B18:B19"/>
    <mergeCell ref="C18:C19"/>
    <mergeCell ref="B32:B33"/>
    <mergeCell ref="C32:C33"/>
    <mergeCell ref="B34:B35"/>
    <mergeCell ref="C34:C35"/>
    <mergeCell ref="B28:B29"/>
    <mergeCell ref="BG1:BG5"/>
    <mergeCell ref="A1:A5"/>
    <mergeCell ref="B1:B5"/>
    <mergeCell ref="C1:C5"/>
    <mergeCell ref="D1:D5"/>
    <mergeCell ref="AW1:AZ1"/>
    <mergeCell ref="N1:Q1"/>
    <mergeCell ref="S1:U1"/>
    <mergeCell ref="BA1:BD1"/>
    <mergeCell ref="W1:Z1"/>
    <mergeCell ref="AB1:AD1"/>
    <mergeCell ref="AF1:AH1"/>
    <mergeCell ref="AJ1:AL1"/>
    <mergeCell ref="BF1:BF5"/>
    <mergeCell ref="E2:BE2"/>
    <mergeCell ref="E4:B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3"/>
  <sheetViews>
    <sheetView zoomScale="130" zoomScaleNormal="130" zoomScalePageLayoutView="0" workbookViewId="0" topLeftCell="A1">
      <selection activeCell="E4" sqref="E4:BE4"/>
    </sheetView>
  </sheetViews>
  <sheetFormatPr defaultColWidth="9.140625" defaultRowHeight="15"/>
  <cols>
    <col min="1" max="1" width="5.00390625" style="0" customWidth="1"/>
    <col min="2" max="2" width="6.00390625" style="0" customWidth="1"/>
    <col min="4" max="4" width="6.421875" style="0" customWidth="1"/>
    <col min="5" max="5" width="5.28125" style="0" customWidth="1"/>
    <col min="6" max="6" width="5.00390625" style="0" customWidth="1"/>
    <col min="7" max="7" width="4.57421875" style="0" customWidth="1"/>
    <col min="8" max="8" width="5.00390625" style="0" customWidth="1"/>
    <col min="9" max="9" width="4.8515625" style="0" customWidth="1"/>
    <col min="10" max="10" width="4.7109375" style="0" customWidth="1"/>
    <col min="11" max="11" width="5.00390625" style="0" customWidth="1"/>
    <col min="12" max="12" width="4.8515625" style="0" customWidth="1"/>
    <col min="13" max="14" width="4.421875" style="0" customWidth="1"/>
    <col min="15" max="16" width="4.710937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5.140625" style="0" customWidth="1"/>
    <col min="21" max="21" width="5.28125" style="0" customWidth="1"/>
    <col min="22" max="23" width="4.57421875" style="0" customWidth="1"/>
    <col min="24" max="24" width="5.57421875" style="0" customWidth="1"/>
    <col min="25" max="25" width="5.00390625" style="0" customWidth="1"/>
    <col min="26" max="27" width="4.7109375" style="0" customWidth="1"/>
    <col min="28" max="28" width="5.00390625" style="0" customWidth="1"/>
    <col min="29" max="29" width="5.28125" style="0" customWidth="1"/>
    <col min="30" max="30" width="4.57421875" style="0" customWidth="1"/>
    <col min="31" max="31" width="4.7109375" style="0" customWidth="1"/>
    <col min="32" max="32" width="5.28125" style="0" customWidth="1"/>
    <col min="33" max="33" width="5.421875" style="0" customWidth="1"/>
    <col min="34" max="34" width="5.7109375" style="0" customWidth="1"/>
    <col min="35" max="35" width="5.140625" style="0" customWidth="1"/>
    <col min="36" max="36" width="4.7109375" style="0" customWidth="1"/>
    <col min="37" max="37" width="4.57421875" style="0" customWidth="1"/>
    <col min="38" max="38" width="4.421875" style="0" customWidth="1"/>
    <col min="39" max="39" width="4.140625" style="0" customWidth="1"/>
    <col min="40" max="40" width="4.57421875" style="0" customWidth="1"/>
    <col min="41" max="41" width="4.28125" style="0" customWidth="1"/>
    <col min="42" max="42" width="5.00390625" style="0" customWidth="1"/>
    <col min="43" max="43" width="4.421875" style="0" customWidth="1"/>
    <col min="44" max="44" width="5.57421875" style="0" customWidth="1"/>
    <col min="45" max="45" width="4.7109375" style="0" customWidth="1"/>
    <col min="46" max="46" width="5.00390625" style="0" customWidth="1"/>
    <col min="47" max="47" width="4.7109375" style="0" customWidth="1"/>
    <col min="48" max="48" width="5.28125" style="0" customWidth="1"/>
    <col min="49" max="49" width="5.00390625" style="0" customWidth="1"/>
    <col min="50" max="50" width="4.57421875" style="0" customWidth="1"/>
    <col min="51" max="51" width="4.7109375" style="0" customWidth="1"/>
    <col min="52" max="53" width="5.28125" style="0" customWidth="1"/>
    <col min="54" max="54" width="4.8515625" style="0" customWidth="1"/>
    <col min="55" max="55" width="5.140625" style="0" customWidth="1"/>
    <col min="56" max="58" width="4.7109375" style="0" customWidth="1"/>
  </cols>
  <sheetData>
    <row r="1" spans="1:58" ht="15">
      <c r="A1" s="73" t="s">
        <v>0</v>
      </c>
      <c r="B1" s="73" t="s">
        <v>1</v>
      </c>
      <c r="C1" s="73" t="s">
        <v>2</v>
      </c>
      <c r="D1" s="73" t="s">
        <v>3</v>
      </c>
      <c r="E1" s="3"/>
      <c r="F1" s="59" t="s">
        <v>4</v>
      </c>
      <c r="G1" s="59"/>
      <c r="H1" s="59"/>
      <c r="I1" s="4"/>
      <c r="J1" s="59" t="s">
        <v>5</v>
      </c>
      <c r="K1" s="59"/>
      <c r="L1" s="59"/>
      <c r="M1" s="59"/>
      <c r="N1" s="59" t="s">
        <v>6</v>
      </c>
      <c r="O1" s="59"/>
      <c r="P1" s="59"/>
      <c r="Q1" s="59"/>
      <c r="R1" s="4"/>
      <c r="S1" s="59" t="s">
        <v>7</v>
      </c>
      <c r="T1" s="59"/>
      <c r="U1" s="59"/>
      <c r="V1" s="4"/>
      <c r="W1" s="59" t="s">
        <v>8</v>
      </c>
      <c r="X1" s="59"/>
      <c r="Y1" s="59"/>
      <c r="Z1" s="59"/>
      <c r="AA1" s="4"/>
      <c r="AB1" s="59" t="s">
        <v>9</v>
      </c>
      <c r="AC1" s="59"/>
      <c r="AD1" s="59"/>
      <c r="AE1" s="4"/>
      <c r="AF1" s="59" t="s">
        <v>10</v>
      </c>
      <c r="AG1" s="59"/>
      <c r="AH1" s="59"/>
      <c r="AI1" s="4"/>
      <c r="AJ1" s="59" t="s">
        <v>11</v>
      </c>
      <c r="AK1" s="59"/>
      <c r="AL1" s="59"/>
      <c r="AM1" s="4"/>
      <c r="AN1" s="59" t="s">
        <v>12</v>
      </c>
      <c r="AO1" s="59"/>
      <c r="AP1" s="59"/>
      <c r="AQ1" s="59"/>
      <c r="AR1" s="4"/>
      <c r="AS1" s="59" t="s">
        <v>13</v>
      </c>
      <c r="AT1" s="59"/>
      <c r="AU1" s="59"/>
      <c r="AV1" s="4"/>
      <c r="AW1" s="59" t="s">
        <v>14</v>
      </c>
      <c r="AX1" s="59"/>
      <c r="AY1" s="59"/>
      <c r="AZ1" s="59"/>
      <c r="BA1" s="59" t="s">
        <v>15</v>
      </c>
      <c r="BB1" s="59"/>
      <c r="BC1" s="59"/>
      <c r="BD1" s="59"/>
      <c r="BE1" s="5"/>
      <c r="BF1" s="58" t="s">
        <v>44</v>
      </c>
    </row>
    <row r="2" spans="1:58" ht="15">
      <c r="A2" s="73"/>
      <c r="B2" s="73"/>
      <c r="C2" s="73"/>
      <c r="D2" s="73"/>
      <c r="E2" s="60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8"/>
    </row>
    <row r="3" spans="1:58" ht="15">
      <c r="A3" s="73"/>
      <c r="B3" s="73"/>
      <c r="C3" s="73"/>
      <c r="D3" s="73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58"/>
    </row>
    <row r="4" spans="1:58" ht="15" customHeight="1">
      <c r="A4" s="73"/>
      <c r="B4" s="73"/>
      <c r="C4" s="73"/>
      <c r="D4" s="73"/>
      <c r="E4" s="98" t="s">
        <v>17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100"/>
      <c r="BF4" s="58"/>
    </row>
    <row r="5" spans="1:58" ht="15">
      <c r="A5" s="73"/>
      <c r="B5" s="73"/>
      <c r="C5" s="73"/>
      <c r="D5" s="73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58"/>
    </row>
    <row r="6" spans="1:58" ht="15">
      <c r="A6" s="58" t="s">
        <v>116</v>
      </c>
      <c r="B6" s="63" t="s">
        <v>18</v>
      </c>
      <c r="C6" s="70" t="s">
        <v>19</v>
      </c>
      <c r="D6" s="9" t="s">
        <v>20</v>
      </c>
      <c r="E6" s="36"/>
      <c r="F6" s="36"/>
      <c r="G6" s="36"/>
      <c r="H6" s="36"/>
      <c r="I6" s="36"/>
      <c r="J6" s="36"/>
      <c r="K6" s="36"/>
      <c r="L6" s="45"/>
      <c r="M6" s="36"/>
      <c r="N6" s="44"/>
      <c r="O6" s="36"/>
      <c r="P6" s="36"/>
      <c r="Q6" s="36"/>
      <c r="R6" s="36"/>
      <c r="S6" s="39"/>
      <c r="T6" s="38"/>
      <c r="U6" s="38"/>
      <c r="V6" s="40"/>
      <c r="W6" s="40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9"/>
      <c r="AO6" s="41"/>
      <c r="AP6" s="41"/>
      <c r="AQ6" s="41"/>
      <c r="AR6" s="41"/>
      <c r="AS6" s="41"/>
      <c r="AT6" s="41"/>
      <c r="AU6" s="41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36"/>
    </row>
    <row r="7" spans="1:58" ht="15">
      <c r="A7" s="58"/>
      <c r="B7" s="63"/>
      <c r="C7" s="70"/>
      <c r="D7" s="9" t="s">
        <v>21</v>
      </c>
      <c r="E7" s="36"/>
      <c r="F7" s="36"/>
      <c r="G7" s="36"/>
      <c r="H7" s="36"/>
      <c r="I7" s="36"/>
      <c r="J7" s="36"/>
      <c r="K7" s="36"/>
      <c r="L7" s="45"/>
      <c r="M7" s="36"/>
      <c r="N7" s="44"/>
      <c r="O7" s="36"/>
      <c r="P7" s="36"/>
      <c r="Q7" s="36"/>
      <c r="R7" s="36"/>
      <c r="S7" s="39"/>
      <c r="T7" s="38"/>
      <c r="U7" s="38"/>
      <c r="V7" s="40"/>
      <c r="W7" s="40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9"/>
      <c r="AO7" s="41"/>
      <c r="AP7" s="41"/>
      <c r="AQ7" s="41"/>
      <c r="AR7" s="41"/>
      <c r="AS7" s="41"/>
      <c r="AT7" s="41"/>
      <c r="AU7" s="41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36"/>
    </row>
    <row r="8" spans="1:58" ht="15">
      <c r="A8" s="58"/>
      <c r="B8" s="62" t="s">
        <v>22</v>
      </c>
      <c r="C8" s="71" t="s">
        <v>72</v>
      </c>
      <c r="D8" s="10" t="s">
        <v>20</v>
      </c>
      <c r="E8" s="36"/>
      <c r="F8" s="36"/>
      <c r="G8" s="36"/>
      <c r="H8" s="36"/>
      <c r="I8" s="36"/>
      <c r="J8" s="36"/>
      <c r="K8" s="36"/>
      <c r="L8" s="45"/>
      <c r="M8" s="36"/>
      <c r="N8" s="44"/>
      <c r="O8" s="36"/>
      <c r="P8" s="36"/>
      <c r="Q8" s="36"/>
      <c r="R8" s="36"/>
      <c r="S8" s="39"/>
      <c r="T8" s="38"/>
      <c r="U8" s="38"/>
      <c r="V8" s="40"/>
      <c r="W8" s="40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9"/>
      <c r="AO8" s="41"/>
      <c r="AP8" s="41"/>
      <c r="AQ8" s="41"/>
      <c r="AR8" s="41"/>
      <c r="AS8" s="41"/>
      <c r="AT8" s="41"/>
      <c r="AU8" s="41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36"/>
    </row>
    <row r="9" spans="1:58" ht="15">
      <c r="A9" s="58"/>
      <c r="B9" s="62"/>
      <c r="C9" s="71"/>
      <c r="D9" s="10" t="s">
        <v>21</v>
      </c>
      <c r="E9" s="36"/>
      <c r="F9" s="36"/>
      <c r="G9" s="36"/>
      <c r="H9" s="36"/>
      <c r="I9" s="36"/>
      <c r="J9" s="36"/>
      <c r="K9" s="36"/>
      <c r="L9" s="45"/>
      <c r="M9" s="36"/>
      <c r="N9" s="44"/>
      <c r="O9" s="36"/>
      <c r="P9" s="36"/>
      <c r="Q9" s="36"/>
      <c r="R9" s="36"/>
      <c r="S9" s="39"/>
      <c r="T9" s="38"/>
      <c r="U9" s="38"/>
      <c r="V9" s="40"/>
      <c r="W9" s="40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9"/>
      <c r="AO9" s="41"/>
      <c r="AP9" s="41"/>
      <c r="AQ9" s="41"/>
      <c r="AR9" s="41"/>
      <c r="AS9" s="41"/>
      <c r="AT9" s="41"/>
      <c r="AU9" s="41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36"/>
    </row>
    <row r="10" spans="1:58" ht="15">
      <c r="A10" s="58"/>
      <c r="B10" s="62" t="s">
        <v>73</v>
      </c>
      <c r="C10" s="71" t="s">
        <v>74</v>
      </c>
      <c r="D10" s="10" t="s">
        <v>20</v>
      </c>
      <c r="E10" s="37"/>
      <c r="F10" s="36"/>
      <c r="G10" s="36"/>
      <c r="H10" s="36"/>
      <c r="I10" s="36"/>
      <c r="J10" s="36"/>
      <c r="K10" s="36"/>
      <c r="L10" s="45"/>
      <c r="M10" s="36"/>
      <c r="N10" s="44"/>
      <c r="O10" s="36"/>
      <c r="P10" s="36"/>
      <c r="Q10" s="36"/>
      <c r="R10" s="36"/>
      <c r="S10" s="39"/>
      <c r="T10" s="38"/>
      <c r="U10" s="38"/>
      <c r="V10" s="40"/>
      <c r="W10" s="40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9"/>
      <c r="AO10" s="41"/>
      <c r="AP10" s="41"/>
      <c r="AQ10" s="41"/>
      <c r="AR10" s="41"/>
      <c r="AS10" s="41"/>
      <c r="AT10" s="41"/>
      <c r="AU10" s="41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36"/>
    </row>
    <row r="11" spans="1:58" ht="15">
      <c r="A11" s="58"/>
      <c r="B11" s="62"/>
      <c r="C11" s="71"/>
      <c r="D11" s="10" t="s">
        <v>21</v>
      </c>
      <c r="E11" s="36"/>
      <c r="F11" s="36"/>
      <c r="G11" s="36"/>
      <c r="H11" s="36"/>
      <c r="I11" s="36"/>
      <c r="J11" s="36"/>
      <c r="K11" s="36"/>
      <c r="L11" s="45"/>
      <c r="M11" s="36"/>
      <c r="N11" s="44"/>
      <c r="O11" s="36"/>
      <c r="P11" s="36"/>
      <c r="Q11" s="36"/>
      <c r="R11" s="36"/>
      <c r="S11" s="39"/>
      <c r="T11" s="38"/>
      <c r="U11" s="38"/>
      <c r="V11" s="40"/>
      <c r="W11" s="40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9"/>
      <c r="AO11" s="41"/>
      <c r="AP11" s="41"/>
      <c r="AQ11" s="41"/>
      <c r="AR11" s="41"/>
      <c r="AS11" s="41"/>
      <c r="AT11" s="41"/>
      <c r="AU11" s="41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36"/>
    </row>
    <row r="12" spans="1:58" ht="15">
      <c r="A12" s="58"/>
      <c r="B12" s="63" t="s">
        <v>23</v>
      </c>
      <c r="C12" s="72" t="s">
        <v>40</v>
      </c>
      <c r="D12" s="9" t="s">
        <v>20</v>
      </c>
      <c r="E12" s="36"/>
      <c r="F12" s="36"/>
      <c r="G12" s="36"/>
      <c r="H12" s="36"/>
      <c r="I12" s="36"/>
      <c r="J12" s="36"/>
      <c r="K12" s="36"/>
      <c r="L12" s="45"/>
      <c r="M12" s="36"/>
      <c r="N12" s="44"/>
      <c r="O12" s="36"/>
      <c r="P12" s="36"/>
      <c r="Q12" s="36"/>
      <c r="R12" s="36"/>
      <c r="S12" s="39"/>
      <c r="T12" s="38"/>
      <c r="U12" s="38"/>
      <c r="V12" s="40"/>
      <c r="W12" s="40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9"/>
      <c r="AO12" s="41"/>
      <c r="AP12" s="41"/>
      <c r="AQ12" s="41"/>
      <c r="AR12" s="41"/>
      <c r="AS12" s="41"/>
      <c r="AT12" s="41"/>
      <c r="AU12" s="41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36"/>
    </row>
    <row r="13" spans="1:58" ht="15">
      <c r="A13" s="58"/>
      <c r="B13" s="63"/>
      <c r="C13" s="70"/>
      <c r="D13" s="9" t="s">
        <v>21</v>
      </c>
      <c r="E13" s="36"/>
      <c r="F13" s="36"/>
      <c r="G13" s="36"/>
      <c r="H13" s="36"/>
      <c r="I13" s="36"/>
      <c r="J13" s="36"/>
      <c r="K13" s="36"/>
      <c r="L13" s="45"/>
      <c r="M13" s="36"/>
      <c r="N13" s="44"/>
      <c r="O13" s="36"/>
      <c r="P13" s="36"/>
      <c r="Q13" s="36"/>
      <c r="R13" s="36"/>
      <c r="S13" s="39"/>
      <c r="T13" s="38"/>
      <c r="U13" s="38"/>
      <c r="V13" s="40"/>
      <c r="W13" s="40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9"/>
      <c r="AO13" s="41"/>
      <c r="AP13" s="41"/>
      <c r="AQ13" s="41"/>
      <c r="AR13" s="41"/>
      <c r="AS13" s="41"/>
      <c r="AT13" s="41"/>
      <c r="AU13" s="41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36"/>
    </row>
    <row r="14" spans="1:58" ht="15">
      <c r="A14" s="58"/>
      <c r="B14" s="77" t="s">
        <v>75</v>
      </c>
      <c r="C14" s="71" t="s">
        <v>159</v>
      </c>
      <c r="D14" s="26" t="s">
        <v>20</v>
      </c>
      <c r="E14" s="36"/>
      <c r="F14" s="36"/>
      <c r="G14" s="36"/>
      <c r="H14" s="36"/>
      <c r="I14" s="36"/>
      <c r="J14" s="36"/>
      <c r="K14" s="36"/>
      <c r="L14" s="45"/>
      <c r="M14" s="36"/>
      <c r="N14" s="44"/>
      <c r="O14" s="36"/>
      <c r="P14" s="36"/>
      <c r="Q14" s="36"/>
      <c r="R14" s="36"/>
      <c r="S14" s="39"/>
      <c r="T14" s="38"/>
      <c r="U14" s="38"/>
      <c r="V14" s="40"/>
      <c r="W14" s="40"/>
      <c r="X14" s="36">
        <v>3</v>
      </c>
      <c r="Y14" s="36">
        <v>3</v>
      </c>
      <c r="Z14" s="36">
        <v>3</v>
      </c>
      <c r="AA14" s="36">
        <v>3</v>
      </c>
      <c r="AB14" s="36">
        <v>3</v>
      </c>
      <c r="AC14" s="36">
        <v>3</v>
      </c>
      <c r="AD14" s="36">
        <v>3</v>
      </c>
      <c r="AE14" s="36">
        <v>3</v>
      </c>
      <c r="AF14" s="36">
        <v>3</v>
      </c>
      <c r="AG14" s="36">
        <v>3</v>
      </c>
      <c r="AH14" s="36">
        <v>3</v>
      </c>
      <c r="AI14" s="36">
        <v>3</v>
      </c>
      <c r="AJ14" s="36">
        <v>3</v>
      </c>
      <c r="AK14" s="36">
        <v>3</v>
      </c>
      <c r="AL14" s="36">
        <v>3</v>
      </c>
      <c r="AM14" s="36">
        <v>3</v>
      </c>
      <c r="AN14" s="39"/>
      <c r="AO14" s="41"/>
      <c r="AP14" s="41"/>
      <c r="AQ14" s="41"/>
      <c r="AR14" s="41"/>
      <c r="AS14" s="41"/>
      <c r="AT14" s="41"/>
      <c r="AU14" s="41"/>
      <c r="AV14" s="43">
        <f>SUM(X14:AM14)</f>
        <v>48</v>
      </c>
      <c r="AW14" s="40"/>
      <c r="AX14" s="40"/>
      <c r="AY14" s="40"/>
      <c r="AZ14" s="40"/>
      <c r="BA14" s="40"/>
      <c r="BB14" s="40"/>
      <c r="BC14" s="40"/>
      <c r="BD14" s="40"/>
      <c r="BE14" s="40"/>
      <c r="BF14" s="36">
        <f>V14+AV14</f>
        <v>48</v>
      </c>
    </row>
    <row r="15" spans="1:58" ht="15">
      <c r="A15" s="58"/>
      <c r="B15" s="77"/>
      <c r="C15" s="71"/>
      <c r="D15" s="26" t="s">
        <v>21</v>
      </c>
      <c r="E15" s="36"/>
      <c r="F15" s="36"/>
      <c r="G15" s="36"/>
      <c r="H15" s="36"/>
      <c r="I15" s="36"/>
      <c r="J15" s="36"/>
      <c r="K15" s="36"/>
      <c r="L15" s="45"/>
      <c r="M15" s="36"/>
      <c r="N15" s="44"/>
      <c r="O15" s="36"/>
      <c r="P15" s="36"/>
      <c r="Q15" s="36"/>
      <c r="R15" s="36"/>
      <c r="S15" s="39"/>
      <c r="T15" s="38"/>
      <c r="U15" s="38"/>
      <c r="V15" s="40"/>
      <c r="W15" s="40"/>
      <c r="X15" s="36"/>
      <c r="Y15" s="36"/>
      <c r="Z15" s="36"/>
      <c r="AA15" s="36">
        <v>1</v>
      </c>
      <c r="AB15" s="36"/>
      <c r="AC15" s="36"/>
      <c r="AD15" s="36"/>
      <c r="AE15" s="36">
        <v>1</v>
      </c>
      <c r="AF15" s="36"/>
      <c r="AG15" s="36"/>
      <c r="AH15" s="36"/>
      <c r="AI15" s="36">
        <v>1</v>
      </c>
      <c r="AJ15" s="36"/>
      <c r="AK15" s="36"/>
      <c r="AL15" s="36"/>
      <c r="AM15" s="36">
        <v>1</v>
      </c>
      <c r="AN15" s="39"/>
      <c r="AO15" s="41"/>
      <c r="AP15" s="41"/>
      <c r="AQ15" s="41"/>
      <c r="AR15" s="41"/>
      <c r="AS15" s="41"/>
      <c r="AT15" s="41"/>
      <c r="AU15" s="41"/>
      <c r="AV15" s="43">
        <f>SUM(X15:AM15)</f>
        <v>4</v>
      </c>
      <c r="AW15" s="40"/>
      <c r="AX15" s="40"/>
      <c r="AY15" s="40"/>
      <c r="AZ15" s="40"/>
      <c r="BA15" s="40"/>
      <c r="BB15" s="40"/>
      <c r="BC15" s="40"/>
      <c r="BD15" s="40"/>
      <c r="BE15" s="40"/>
      <c r="BF15" s="36">
        <f>V15+AV15</f>
        <v>4</v>
      </c>
    </row>
    <row r="16" spans="1:58" ht="15">
      <c r="A16" s="58"/>
      <c r="B16" s="77" t="s">
        <v>77</v>
      </c>
      <c r="C16" s="71" t="s">
        <v>80</v>
      </c>
      <c r="D16" s="26" t="s">
        <v>20</v>
      </c>
      <c r="E16" s="46">
        <v>2</v>
      </c>
      <c r="F16" s="46">
        <v>2</v>
      </c>
      <c r="G16" s="46">
        <v>2</v>
      </c>
      <c r="H16" s="46">
        <v>2</v>
      </c>
      <c r="I16" s="46">
        <v>2</v>
      </c>
      <c r="J16" s="46">
        <v>2</v>
      </c>
      <c r="K16" s="46">
        <v>2</v>
      </c>
      <c r="L16" s="47"/>
      <c r="M16" s="46">
        <v>2</v>
      </c>
      <c r="N16" s="46">
        <v>2</v>
      </c>
      <c r="O16" s="46">
        <v>2</v>
      </c>
      <c r="P16" s="46">
        <v>2</v>
      </c>
      <c r="Q16" s="46">
        <v>2</v>
      </c>
      <c r="R16" s="46">
        <v>2</v>
      </c>
      <c r="S16" s="48"/>
      <c r="T16" s="49"/>
      <c r="U16" s="38"/>
      <c r="V16" s="43">
        <f>SUM(E16:R16)</f>
        <v>26</v>
      </c>
      <c r="W16" s="40"/>
      <c r="X16" s="36">
        <v>2</v>
      </c>
      <c r="Y16" s="36">
        <v>2</v>
      </c>
      <c r="Z16" s="36">
        <v>2</v>
      </c>
      <c r="AA16" s="36">
        <v>2</v>
      </c>
      <c r="AB16" s="36">
        <v>2</v>
      </c>
      <c r="AC16" s="36">
        <v>2</v>
      </c>
      <c r="AD16" s="36">
        <v>2</v>
      </c>
      <c r="AE16" s="36">
        <v>2</v>
      </c>
      <c r="AF16" s="36">
        <v>2</v>
      </c>
      <c r="AG16" s="36">
        <v>2</v>
      </c>
      <c r="AH16" s="36">
        <v>2</v>
      </c>
      <c r="AI16" s="36">
        <v>2</v>
      </c>
      <c r="AJ16" s="36">
        <v>2</v>
      </c>
      <c r="AK16" s="36">
        <v>2</v>
      </c>
      <c r="AL16" s="36">
        <v>2</v>
      </c>
      <c r="AM16" s="36">
        <v>2</v>
      </c>
      <c r="AN16" s="39"/>
      <c r="AO16" s="41"/>
      <c r="AP16" s="41"/>
      <c r="AQ16" s="41"/>
      <c r="AR16" s="41"/>
      <c r="AS16" s="41"/>
      <c r="AT16" s="41"/>
      <c r="AU16" s="41"/>
      <c r="AV16" s="43">
        <f>SUM(X16:AM16)</f>
        <v>32</v>
      </c>
      <c r="AW16" s="40"/>
      <c r="AX16" s="40"/>
      <c r="AY16" s="40"/>
      <c r="AZ16" s="40"/>
      <c r="BA16" s="40"/>
      <c r="BB16" s="40"/>
      <c r="BC16" s="40"/>
      <c r="BD16" s="40"/>
      <c r="BE16" s="40"/>
      <c r="BF16" s="36">
        <f>V16+AV16</f>
        <v>58</v>
      </c>
    </row>
    <row r="17" spans="1:58" ht="15">
      <c r="A17" s="58"/>
      <c r="B17" s="77"/>
      <c r="C17" s="71"/>
      <c r="D17" s="26" t="s">
        <v>21</v>
      </c>
      <c r="E17" s="46"/>
      <c r="F17" s="46">
        <v>1</v>
      </c>
      <c r="G17" s="46"/>
      <c r="H17" s="46">
        <v>1</v>
      </c>
      <c r="I17" s="46"/>
      <c r="J17" s="46">
        <v>1</v>
      </c>
      <c r="K17" s="46"/>
      <c r="L17" s="47"/>
      <c r="M17" s="46">
        <v>1</v>
      </c>
      <c r="N17" s="46"/>
      <c r="O17" s="46">
        <v>1</v>
      </c>
      <c r="P17" s="46"/>
      <c r="Q17" s="46">
        <v>1</v>
      </c>
      <c r="R17" s="46"/>
      <c r="S17" s="48"/>
      <c r="T17" s="49"/>
      <c r="U17" s="38"/>
      <c r="V17" s="43">
        <f>SUM(E17:R17)</f>
        <v>6</v>
      </c>
      <c r="W17" s="40"/>
      <c r="X17" s="36">
        <v>1</v>
      </c>
      <c r="Y17" s="36">
        <v>1</v>
      </c>
      <c r="Z17" s="36">
        <v>1</v>
      </c>
      <c r="AA17" s="36"/>
      <c r="AB17" s="36">
        <v>1</v>
      </c>
      <c r="AC17" s="36"/>
      <c r="AD17" s="36">
        <v>1</v>
      </c>
      <c r="AE17" s="36"/>
      <c r="AF17" s="36">
        <v>1</v>
      </c>
      <c r="AG17" s="36"/>
      <c r="AH17" s="36">
        <v>1</v>
      </c>
      <c r="AI17" s="36"/>
      <c r="AJ17" s="36">
        <v>1</v>
      </c>
      <c r="AK17" s="36">
        <v>1</v>
      </c>
      <c r="AL17" s="36">
        <v>1</v>
      </c>
      <c r="AM17" s="36"/>
      <c r="AN17" s="39"/>
      <c r="AO17" s="41"/>
      <c r="AP17" s="41"/>
      <c r="AQ17" s="41"/>
      <c r="AR17" s="41"/>
      <c r="AS17" s="41"/>
      <c r="AT17" s="41"/>
      <c r="AU17" s="41"/>
      <c r="AV17" s="43">
        <f>SUM(X17:AM17)</f>
        <v>10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36">
        <f>V17+AV17</f>
        <v>16</v>
      </c>
    </row>
    <row r="18" spans="1:58" ht="15">
      <c r="A18" s="58"/>
      <c r="B18" s="77" t="s">
        <v>81</v>
      </c>
      <c r="C18" s="71" t="s">
        <v>160</v>
      </c>
      <c r="D18" s="10" t="s">
        <v>20</v>
      </c>
      <c r="E18" s="46">
        <v>2</v>
      </c>
      <c r="F18" s="46">
        <v>2</v>
      </c>
      <c r="G18" s="46">
        <v>2</v>
      </c>
      <c r="H18" s="46">
        <v>2</v>
      </c>
      <c r="I18" s="46">
        <v>0</v>
      </c>
      <c r="J18" s="46">
        <v>2</v>
      </c>
      <c r="K18" s="46">
        <v>2</v>
      </c>
      <c r="L18" s="47"/>
      <c r="M18" s="46">
        <v>2</v>
      </c>
      <c r="N18" s="46">
        <v>2</v>
      </c>
      <c r="O18" s="46">
        <v>2</v>
      </c>
      <c r="P18" s="46">
        <v>2</v>
      </c>
      <c r="Q18" s="46">
        <v>2</v>
      </c>
      <c r="R18" s="46">
        <v>0</v>
      </c>
      <c r="S18" s="48"/>
      <c r="T18" s="49"/>
      <c r="U18" s="38"/>
      <c r="V18" s="43">
        <f>SUM(E18:R18)</f>
        <v>22</v>
      </c>
      <c r="W18" s="40"/>
      <c r="X18" s="36">
        <v>2</v>
      </c>
      <c r="Y18" s="36">
        <v>2</v>
      </c>
      <c r="Z18" s="36">
        <v>2</v>
      </c>
      <c r="AA18" s="36">
        <v>2</v>
      </c>
      <c r="AB18" s="36">
        <v>2</v>
      </c>
      <c r="AC18" s="36">
        <v>2</v>
      </c>
      <c r="AD18" s="36">
        <v>2</v>
      </c>
      <c r="AE18" s="36">
        <v>2</v>
      </c>
      <c r="AF18" s="36">
        <v>2</v>
      </c>
      <c r="AG18" s="36">
        <v>2</v>
      </c>
      <c r="AH18" s="36">
        <v>2</v>
      </c>
      <c r="AI18" s="36">
        <v>2</v>
      </c>
      <c r="AJ18" s="36">
        <v>2</v>
      </c>
      <c r="AK18" s="36">
        <v>2</v>
      </c>
      <c r="AL18" s="36">
        <v>2</v>
      </c>
      <c r="AM18" s="36">
        <v>2</v>
      </c>
      <c r="AN18" s="39"/>
      <c r="AO18" s="41"/>
      <c r="AP18" s="41"/>
      <c r="AQ18" s="41"/>
      <c r="AR18" s="41"/>
      <c r="AS18" s="41"/>
      <c r="AT18" s="41"/>
      <c r="AU18" s="41"/>
      <c r="AV18" s="43">
        <f>SUM(X18:AM18)</f>
        <v>32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36">
        <f>V18+AV18</f>
        <v>54</v>
      </c>
    </row>
    <row r="19" spans="1:58" ht="15">
      <c r="A19" s="58"/>
      <c r="B19" s="77"/>
      <c r="C19" s="71"/>
      <c r="D19" s="10" t="s">
        <v>21</v>
      </c>
      <c r="E19" s="46">
        <v>2</v>
      </c>
      <c r="F19" s="46">
        <v>2</v>
      </c>
      <c r="G19" s="46">
        <v>2</v>
      </c>
      <c r="H19" s="46">
        <v>2</v>
      </c>
      <c r="I19" s="46">
        <v>2</v>
      </c>
      <c r="J19" s="46">
        <v>2</v>
      </c>
      <c r="K19" s="46">
        <v>2</v>
      </c>
      <c r="L19" s="47"/>
      <c r="M19" s="46">
        <v>2</v>
      </c>
      <c r="N19" s="46">
        <v>2</v>
      </c>
      <c r="O19" s="46">
        <v>2</v>
      </c>
      <c r="P19" s="46">
        <v>2</v>
      </c>
      <c r="Q19" s="46">
        <v>2</v>
      </c>
      <c r="R19" s="46">
        <v>2</v>
      </c>
      <c r="S19" s="48"/>
      <c r="T19" s="49"/>
      <c r="U19" s="38"/>
      <c r="V19" s="43">
        <f>SUM(E19:R19)</f>
        <v>26</v>
      </c>
      <c r="W19" s="40"/>
      <c r="X19" s="36">
        <v>2</v>
      </c>
      <c r="Y19" s="36">
        <v>2</v>
      </c>
      <c r="Z19" s="36">
        <v>2</v>
      </c>
      <c r="AA19" s="36">
        <v>2</v>
      </c>
      <c r="AB19" s="36">
        <v>2</v>
      </c>
      <c r="AC19" s="36">
        <v>2</v>
      </c>
      <c r="AD19" s="36">
        <v>2</v>
      </c>
      <c r="AE19" s="36">
        <v>2</v>
      </c>
      <c r="AF19" s="36">
        <v>2</v>
      </c>
      <c r="AG19" s="36">
        <v>2</v>
      </c>
      <c r="AH19" s="36">
        <v>2</v>
      </c>
      <c r="AI19" s="36">
        <v>2</v>
      </c>
      <c r="AJ19" s="36">
        <v>2</v>
      </c>
      <c r="AK19" s="36">
        <v>2</v>
      </c>
      <c r="AL19" s="36">
        <v>2</v>
      </c>
      <c r="AM19" s="36">
        <v>2</v>
      </c>
      <c r="AN19" s="39"/>
      <c r="AO19" s="41"/>
      <c r="AP19" s="41"/>
      <c r="AQ19" s="41"/>
      <c r="AR19" s="41"/>
      <c r="AS19" s="41"/>
      <c r="AT19" s="41"/>
      <c r="AU19" s="41"/>
      <c r="AV19" s="43">
        <f>SUM(X19:AM19)</f>
        <v>32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36">
        <f>V19+AV19</f>
        <v>58</v>
      </c>
    </row>
    <row r="20" spans="1:58" ht="15">
      <c r="A20" s="58"/>
      <c r="B20" s="63" t="s">
        <v>24</v>
      </c>
      <c r="C20" s="70" t="s">
        <v>41</v>
      </c>
      <c r="D20" s="9" t="s">
        <v>20</v>
      </c>
      <c r="E20" s="46"/>
      <c r="F20" s="46"/>
      <c r="G20" s="46"/>
      <c r="H20" s="46"/>
      <c r="I20" s="46"/>
      <c r="J20" s="46"/>
      <c r="K20" s="46"/>
      <c r="L20" s="47"/>
      <c r="M20" s="46"/>
      <c r="N20" s="46"/>
      <c r="O20" s="46"/>
      <c r="P20" s="46"/>
      <c r="Q20" s="46"/>
      <c r="R20" s="46"/>
      <c r="S20" s="48"/>
      <c r="T20" s="49"/>
      <c r="U20" s="38"/>
      <c r="V20" s="43"/>
      <c r="W20" s="40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9"/>
      <c r="AO20" s="41"/>
      <c r="AP20" s="41"/>
      <c r="AQ20" s="41"/>
      <c r="AR20" s="41"/>
      <c r="AS20" s="41"/>
      <c r="AT20" s="41"/>
      <c r="AU20" s="41"/>
      <c r="AV20" s="43"/>
      <c r="AW20" s="40"/>
      <c r="AX20" s="40"/>
      <c r="AY20" s="40"/>
      <c r="AZ20" s="40"/>
      <c r="BA20" s="40"/>
      <c r="BB20" s="40"/>
      <c r="BC20" s="40"/>
      <c r="BD20" s="40"/>
      <c r="BE20" s="40"/>
      <c r="BF20" s="36"/>
    </row>
    <row r="21" spans="1:58" ht="15">
      <c r="A21" s="58"/>
      <c r="B21" s="63"/>
      <c r="C21" s="70"/>
      <c r="D21" s="9" t="s">
        <v>21</v>
      </c>
      <c r="E21" s="46"/>
      <c r="F21" s="46"/>
      <c r="G21" s="46"/>
      <c r="H21" s="46"/>
      <c r="I21" s="46"/>
      <c r="J21" s="46"/>
      <c r="K21" s="46"/>
      <c r="L21" s="47"/>
      <c r="M21" s="46"/>
      <c r="N21" s="46"/>
      <c r="O21" s="46"/>
      <c r="P21" s="46"/>
      <c r="Q21" s="46"/>
      <c r="R21" s="46"/>
      <c r="S21" s="48"/>
      <c r="T21" s="49"/>
      <c r="U21" s="38"/>
      <c r="V21" s="43"/>
      <c r="W21" s="40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9"/>
      <c r="AO21" s="41"/>
      <c r="AP21" s="41"/>
      <c r="AQ21" s="41"/>
      <c r="AR21" s="41"/>
      <c r="AS21" s="41"/>
      <c r="AT21" s="41"/>
      <c r="AU21" s="41"/>
      <c r="AV21" s="43"/>
      <c r="AW21" s="40"/>
      <c r="AX21" s="40"/>
      <c r="AY21" s="40"/>
      <c r="AZ21" s="40"/>
      <c r="BA21" s="40"/>
      <c r="BB21" s="40"/>
      <c r="BC21" s="40"/>
      <c r="BD21" s="40"/>
      <c r="BE21" s="40"/>
      <c r="BF21" s="36"/>
    </row>
    <row r="22" spans="1:58" ht="15">
      <c r="A22" s="58"/>
      <c r="B22" s="77" t="s">
        <v>48</v>
      </c>
      <c r="C22" s="71"/>
      <c r="D22" s="10" t="s">
        <v>20</v>
      </c>
      <c r="E22" s="46"/>
      <c r="F22" s="46"/>
      <c r="G22" s="46"/>
      <c r="H22" s="46"/>
      <c r="I22" s="46"/>
      <c r="J22" s="46"/>
      <c r="K22" s="46"/>
      <c r="L22" s="47"/>
      <c r="M22" s="46"/>
      <c r="N22" s="46"/>
      <c r="O22" s="46"/>
      <c r="P22" s="46"/>
      <c r="Q22" s="46"/>
      <c r="R22" s="46"/>
      <c r="S22" s="48"/>
      <c r="T22" s="49"/>
      <c r="U22" s="38"/>
      <c r="V22" s="43"/>
      <c r="W22" s="40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9"/>
      <c r="AO22" s="41"/>
      <c r="AP22" s="41"/>
      <c r="AQ22" s="41"/>
      <c r="AR22" s="41"/>
      <c r="AS22" s="41"/>
      <c r="AT22" s="41"/>
      <c r="AU22" s="41"/>
      <c r="AV22" s="43"/>
      <c r="AW22" s="40"/>
      <c r="AX22" s="40"/>
      <c r="AY22" s="40"/>
      <c r="AZ22" s="40"/>
      <c r="BA22" s="40"/>
      <c r="BB22" s="40"/>
      <c r="BC22" s="40"/>
      <c r="BD22" s="40"/>
      <c r="BE22" s="40"/>
      <c r="BF22" s="36"/>
    </row>
    <row r="23" spans="1:58" ht="15">
      <c r="A23" s="58"/>
      <c r="B23" s="77"/>
      <c r="C23" s="71"/>
      <c r="D23" s="10" t="s">
        <v>21</v>
      </c>
      <c r="E23" s="46"/>
      <c r="F23" s="46"/>
      <c r="G23" s="46"/>
      <c r="H23" s="46"/>
      <c r="I23" s="46"/>
      <c r="J23" s="46"/>
      <c r="K23" s="46"/>
      <c r="L23" s="47"/>
      <c r="M23" s="46"/>
      <c r="N23" s="46"/>
      <c r="O23" s="46"/>
      <c r="P23" s="46"/>
      <c r="Q23" s="46"/>
      <c r="R23" s="46"/>
      <c r="S23" s="48"/>
      <c r="T23" s="49"/>
      <c r="U23" s="38"/>
      <c r="V23" s="43"/>
      <c r="W23" s="40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9"/>
      <c r="AO23" s="41"/>
      <c r="AP23" s="41"/>
      <c r="AQ23" s="41"/>
      <c r="AR23" s="41"/>
      <c r="AS23" s="41"/>
      <c r="AT23" s="41"/>
      <c r="AU23" s="41"/>
      <c r="AV23" s="43"/>
      <c r="AW23" s="40"/>
      <c r="AX23" s="40"/>
      <c r="AY23" s="40"/>
      <c r="AZ23" s="40"/>
      <c r="BA23" s="40"/>
      <c r="BB23" s="40"/>
      <c r="BC23" s="40"/>
      <c r="BD23" s="40"/>
      <c r="BE23" s="40"/>
      <c r="BF23" s="36"/>
    </row>
    <row r="24" spans="1:58" ht="15">
      <c r="A24" s="58"/>
      <c r="B24" s="63" t="s">
        <v>25</v>
      </c>
      <c r="C24" s="70" t="s">
        <v>42</v>
      </c>
      <c r="D24" s="9" t="s">
        <v>20</v>
      </c>
      <c r="E24" s="46"/>
      <c r="F24" s="46"/>
      <c r="G24" s="46"/>
      <c r="H24" s="46"/>
      <c r="I24" s="46"/>
      <c r="J24" s="46"/>
      <c r="K24" s="46"/>
      <c r="L24" s="47"/>
      <c r="M24" s="46"/>
      <c r="N24" s="46"/>
      <c r="O24" s="46"/>
      <c r="P24" s="46"/>
      <c r="Q24" s="46"/>
      <c r="R24" s="46"/>
      <c r="S24" s="48"/>
      <c r="T24" s="49"/>
      <c r="U24" s="38"/>
      <c r="V24" s="43"/>
      <c r="W24" s="40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9"/>
      <c r="AO24" s="41"/>
      <c r="AP24" s="41"/>
      <c r="AQ24" s="41"/>
      <c r="AR24" s="41"/>
      <c r="AS24" s="41"/>
      <c r="AT24" s="41"/>
      <c r="AU24" s="41"/>
      <c r="AV24" s="43"/>
      <c r="AW24" s="40"/>
      <c r="AX24" s="40"/>
      <c r="AY24" s="40"/>
      <c r="AZ24" s="40"/>
      <c r="BA24" s="40"/>
      <c r="BB24" s="40"/>
      <c r="BC24" s="40"/>
      <c r="BD24" s="40"/>
      <c r="BE24" s="40"/>
      <c r="BF24" s="36"/>
    </row>
    <row r="25" spans="1:58" ht="15">
      <c r="A25" s="58"/>
      <c r="B25" s="63"/>
      <c r="C25" s="70"/>
      <c r="D25" s="9" t="s">
        <v>21</v>
      </c>
      <c r="E25" s="46"/>
      <c r="F25" s="46"/>
      <c r="G25" s="46"/>
      <c r="H25" s="46"/>
      <c r="I25" s="46"/>
      <c r="J25" s="46"/>
      <c r="K25" s="46"/>
      <c r="L25" s="47"/>
      <c r="M25" s="46"/>
      <c r="N25" s="46"/>
      <c r="O25" s="46"/>
      <c r="P25" s="46"/>
      <c r="Q25" s="46"/>
      <c r="R25" s="46"/>
      <c r="S25" s="48"/>
      <c r="T25" s="49"/>
      <c r="U25" s="38"/>
      <c r="V25" s="43"/>
      <c r="W25" s="40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9"/>
      <c r="AO25" s="41"/>
      <c r="AP25" s="41"/>
      <c r="AQ25" s="41"/>
      <c r="AR25" s="41"/>
      <c r="AS25" s="41"/>
      <c r="AT25" s="41"/>
      <c r="AU25" s="41"/>
      <c r="AV25" s="43"/>
      <c r="AW25" s="40"/>
      <c r="AX25" s="40"/>
      <c r="AY25" s="40"/>
      <c r="AZ25" s="40"/>
      <c r="BA25" s="40"/>
      <c r="BB25" s="40"/>
      <c r="BC25" s="40"/>
      <c r="BD25" s="40"/>
      <c r="BE25" s="40"/>
      <c r="BF25" s="36"/>
    </row>
    <row r="26" spans="1:58" ht="15">
      <c r="A26" s="58"/>
      <c r="B26" s="62" t="s">
        <v>26</v>
      </c>
      <c r="C26" s="71" t="s">
        <v>111</v>
      </c>
      <c r="D26" s="10" t="s">
        <v>20</v>
      </c>
      <c r="E26" s="46">
        <f>78/13</f>
        <v>6</v>
      </c>
      <c r="F26" s="46">
        <f aca="true" t="shared" si="0" ref="F26:R26">78/13</f>
        <v>6</v>
      </c>
      <c r="G26" s="46">
        <f t="shared" si="0"/>
        <v>6</v>
      </c>
      <c r="H26" s="46">
        <f t="shared" si="0"/>
        <v>6</v>
      </c>
      <c r="I26" s="46">
        <v>10</v>
      </c>
      <c r="J26" s="46">
        <v>12</v>
      </c>
      <c r="K26" s="46">
        <v>15</v>
      </c>
      <c r="L26" s="47"/>
      <c r="M26" s="46">
        <v>4</v>
      </c>
      <c r="N26" s="46">
        <f t="shared" si="0"/>
        <v>6</v>
      </c>
      <c r="O26" s="46">
        <f t="shared" si="0"/>
        <v>6</v>
      </c>
      <c r="P26" s="46">
        <f t="shared" si="0"/>
        <v>6</v>
      </c>
      <c r="Q26" s="46">
        <f t="shared" si="0"/>
        <v>6</v>
      </c>
      <c r="R26" s="46">
        <f t="shared" si="0"/>
        <v>6</v>
      </c>
      <c r="S26" s="48"/>
      <c r="T26" s="49"/>
      <c r="U26" s="38"/>
      <c r="V26" s="43">
        <f>SUM(E26:R26)</f>
        <v>95</v>
      </c>
      <c r="W26" s="40"/>
      <c r="X26" s="36">
        <v>4</v>
      </c>
      <c r="Y26" s="36">
        <v>4</v>
      </c>
      <c r="Z26" s="36">
        <v>4</v>
      </c>
      <c r="AA26" s="36">
        <v>4</v>
      </c>
      <c r="AB26" s="36">
        <v>4</v>
      </c>
      <c r="AC26" s="36">
        <v>4</v>
      </c>
      <c r="AD26" s="36">
        <v>4</v>
      </c>
      <c r="AE26" s="36">
        <v>4</v>
      </c>
      <c r="AF26" s="36">
        <v>4</v>
      </c>
      <c r="AG26" s="36">
        <v>4</v>
      </c>
      <c r="AH26" s="36">
        <v>4</v>
      </c>
      <c r="AI26" s="36">
        <v>4</v>
      </c>
      <c r="AJ26" s="36">
        <v>4</v>
      </c>
      <c r="AK26" s="36">
        <v>4</v>
      </c>
      <c r="AL26" s="36">
        <v>4</v>
      </c>
      <c r="AM26" s="36">
        <v>4</v>
      </c>
      <c r="AN26" s="39"/>
      <c r="AO26" s="41"/>
      <c r="AP26" s="41"/>
      <c r="AQ26" s="41"/>
      <c r="AR26" s="41"/>
      <c r="AS26" s="41"/>
      <c r="AT26" s="41"/>
      <c r="AU26" s="41"/>
      <c r="AV26" s="43">
        <f>SUM(X26:AM26)</f>
        <v>64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36">
        <f>V26+AV26</f>
        <v>159</v>
      </c>
    </row>
    <row r="27" spans="1:58" ht="15">
      <c r="A27" s="58"/>
      <c r="B27" s="62"/>
      <c r="C27" s="71"/>
      <c r="D27" s="10" t="s">
        <v>21</v>
      </c>
      <c r="E27" s="46">
        <v>3</v>
      </c>
      <c r="F27" s="46">
        <v>2</v>
      </c>
      <c r="G27" s="46">
        <v>2</v>
      </c>
      <c r="H27" s="46">
        <v>2</v>
      </c>
      <c r="I27" s="46">
        <v>3</v>
      </c>
      <c r="J27" s="46">
        <v>2</v>
      </c>
      <c r="K27" s="46">
        <v>2</v>
      </c>
      <c r="L27" s="47"/>
      <c r="M27" s="46">
        <v>2</v>
      </c>
      <c r="N27" s="46">
        <v>3</v>
      </c>
      <c r="O27" s="46">
        <v>2</v>
      </c>
      <c r="P27" s="46">
        <v>3</v>
      </c>
      <c r="Q27" s="46">
        <v>2</v>
      </c>
      <c r="R27" s="46">
        <v>2</v>
      </c>
      <c r="S27" s="48"/>
      <c r="T27" s="49"/>
      <c r="U27" s="38"/>
      <c r="V27" s="43">
        <f>SUM(E27:R27)</f>
        <v>30</v>
      </c>
      <c r="W27" s="40"/>
      <c r="X27" s="36">
        <v>1</v>
      </c>
      <c r="Y27" s="36">
        <v>1</v>
      </c>
      <c r="Z27" s="36">
        <v>1</v>
      </c>
      <c r="AA27" s="36">
        <v>2</v>
      </c>
      <c r="AB27" s="36">
        <v>1</v>
      </c>
      <c r="AC27" s="36">
        <v>2</v>
      </c>
      <c r="AD27" s="36">
        <v>1</v>
      </c>
      <c r="AE27" s="36">
        <v>2</v>
      </c>
      <c r="AF27" s="36">
        <v>1</v>
      </c>
      <c r="AG27" s="36">
        <v>2</v>
      </c>
      <c r="AH27" s="36">
        <v>1</v>
      </c>
      <c r="AI27" s="36">
        <v>2</v>
      </c>
      <c r="AJ27" s="36">
        <v>1</v>
      </c>
      <c r="AK27" s="36">
        <v>1</v>
      </c>
      <c r="AL27" s="36">
        <v>1</v>
      </c>
      <c r="AM27" s="36">
        <v>1</v>
      </c>
      <c r="AN27" s="39"/>
      <c r="AO27" s="41"/>
      <c r="AP27" s="41"/>
      <c r="AQ27" s="41"/>
      <c r="AR27" s="41"/>
      <c r="AS27" s="41"/>
      <c r="AT27" s="41"/>
      <c r="AU27" s="41"/>
      <c r="AV27" s="43">
        <f>SUM(X27:AM27)</f>
        <v>21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36">
        <f>V27+AV27</f>
        <v>51</v>
      </c>
    </row>
    <row r="28" spans="1:58" ht="15">
      <c r="A28" s="58"/>
      <c r="B28" s="62" t="s">
        <v>88</v>
      </c>
      <c r="C28" s="71" t="s">
        <v>89</v>
      </c>
      <c r="D28" s="26" t="s">
        <v>20</v>
      </c>
      <c r="E28" s="46">
        <v>5</v>
      </c>
      <c r="F28" s="46">
        <v>5</v>
      </c>
      <c r="G28" s="46">
        <v>5</v>
      </c>
      <c r="H28" s="46">
        <v>5</v>
      </c>
      <c r="I28" s="46">
        <v>7</v>
      </c>
      <c r="J28" s="46">
        <v>5</v>
      </c>
      <c r="K28" s="46">
        <v>5</v>
      </c>
      <c r="L28" s="47"/>
      <c r="M28" s="46">
        <v>5</v>
      </c>
      <c r="N28" s="46">
        <v>5</v>
      </c>
      <c r="O28" s="46">
        <v>5</v>
      </c>
      <c r="P28" s="46">
        <v>5</v>
      </c>
      <c r="Q28" s="46">
        <v>5</v>
      </c>
      <c r="R28" s="46">
        <v>7</v>
      </c>
      <c r="S28" s="48"/>
      <c r="T28" s="49"/>
      <c r="U28" s="38"/>
      <c r="V28" s="43">
        <f>SUM(E28:R28)</f>
        <v>69</v>
      </c>
      <c r="W28" s="40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9"/>
      <c r="AO28" s="41"/>
      <c r="AP28" s="41"/>
      <c r="AQ28" s="41"/>
      <c r="AR28" s="41"/>
      <c r="AS28" s="41"/>
      <c r="AT28" s="41"/>
      <c r="AU28" s="41"/>
      <c r="AV28" s="43"/>
      <c r="AW28" s="40"/>
      <c r="AX28" s="40"/>
      <c r="AY28" s="40"/>
      <c r="AZ28" s="40"/>
      <c r="BA28" s="40"/>
      <c r="BB28" s="40"/>
      <c r="BC28" s="40"/>
      <c r="BD28" s="40"/>
      <c r="BE28" s="40"/>
      <c r="BF28" s="36">
        <f>V28+AV28</f>
        <v>69</v>
      </c>
    </row>
    <row r="29" spans="1:58" ht="15">
      <c r="A29" s="58"/>
      <c r="B29" s="62"/>
      <c r="C29" s="71"/>
      <c r="D29" s="26" t="s">
        <v>21</v>
      </c>
      <c r="E29" s="46">
        <v>4</v>
      </c>
      <c r="F29" s="46">
        <v>3</v>
      </c>
      <c r="G29" s="46">
        <v>4</v>
      </c>
      <c r="H29" s="46">
        <v>3</v>
      </c>
      <c r="I29" s="46">
        <v>4</v>
      </c>
      <c r="J29" s="46">
        <v>3</v>
      </c>
      <c r="K29" s="46">
        <v>4</v>
      </c>
      <c r="L29" s="47"/>
      <c r="M29" s="46">
        <v>3</v>
      </c>
      <c r="N29" s="46">
        <v>4</v>
      </c>
      <c r="O29" s="46">
        <v>3</v>
      </c>
      <c r="P29" s="46">
        <v>4</v>
      </c>
      <c r="Q29" s="46">
        <v>3</v>
      </c>
      <c r="R29" s="46">
        <v>4</v>
      </c>
      <c r="S29" s="48"/>
      <c r="T29" s="49"/>
      <c r="U29" s="38"/>
      <c r="V29" s="43">
        <f>SUM(E29:R29)</f>
        <v>46</v>
      </c>
      <c r="W29" s="40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9"/>
      <c r="AO29" s="41"/>
      <c r="AP29" s="41"/>
      <c r="AQ29" s="41"/>
      <c r="AR29" s="41"/>
      <c r="AS29" s="41"/>
      <c r="AT29" s="41"/>
      <c r="AU29" s="41"/>
      <c r="AV29" s="43"/>
      <c r="AW29" s="40"/>
      <c r="AX29" s="40"/>
      <c r="AY29" s="40"/>
      <c r="AZ29" s="40"/>
      <c r="BA29" s="40"/>
      <c r="BB29" s="40"/>
      <c r="BC29" s="40"/>
      <c r="BD29" s="40"/>
      <c r="BE29" s="40"/>
      <c r="BF29" s="36">
        <f>V29+AV29</f>
        <v>46</v>
      </c>
    </row>
    <row r="30" spans="1:58" ht="15">
      <c r="A30" s="58"/>
      <c r="B30" s="62" t="s">
        <v>90</v>
      </c>
      <c r="C30" s="71" t="s">
        <v>161</v>
      </c>
      <c r="D30" s="26" t="s">
        <v>20</v>
      </c>
      <c r="E30" s="46"/>
      <c r="F30" s="46"/>
      <c r="G30" s="46"/>
      <c r="H30" s="46"/>
      <c r="I30" s="46"/>
      <c r="J30" s="46"/>
      <c r="K30" s="46"/>
      <c r="L30" s="47"/>
      <c r="M30" s="46"/>
      <c r="N30" s="46"/>
      <c r="O30" s="46"/>
      <c r="P30" s="46"/>
      <c r="Q30" s="46"/>
      <c r="R30" s="46"/>
      <c r="S30" s="48"/>
      <c r="T30" s="49"/>
      <c r="U30" s="38"/>
      <c r="V30" s="43"/>
      <c r="W30" s="40"/>
      <c r="X30" s="36">
        <v>2</v>
      </c>
      <c r="Y30" s="36">
        <v>2</v>
      </c>
      <c r="Z30" s="36">
        <v>2</v>
      </c>
      <c r="AA30" s="36">
        <v>2</v>
      </c>
      <c r="AB30" s="36">
        <v>2</v>
      </c>
      <c r="AC30" s="36">
        <v>2</v>
      </c>
      <c r="AD30" s="36">
        <v>2</v>
      </c>
      <c r="AE30" s="36">
        <v>2</v>
      </c>
      <c r="AF30" s="36">
        <v>2</v>
      </c>
      <c r="AG30" s="36">
        <v>2</v>
      </c>
      <c r="AH30" s="36">
        <v>2</v>
      </c>
      <c r="AI30" s="36">
        <v>2</v>
      </c>
      <c r="AJ30" s="36">
        <v>2</v>
      </c>
      <c r="AK30" s="36">
        <v>2</v>
      </c>
      <c r="AL30" s="36">
        <v>2</v>
      </c>
      <c r="AM30" s="36">
        <v>2</v>
      </c>
      <c r="AN30" s="39"/>
      <c r="AO30" s="41"/>
      <c r="AP30" s="41"/>
      <c r="AQ30" s="41"/>
      <c r="AR30" s="41"/>
      <c r="AS30" s="41"/>
      <c r="AT30" s="41"/>
      <c r="AU30" s="41"/>
      <c r="AV30" s="43">
        <f>SUM(X30:AM30)</f>
        <v>32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36">
        <f>V30+AV30</f>
        <v>32</v>
      </c>
    </row>
    <row r="31" spans="1:58" ht="15">
      <c r="A31" s="58"/>
      <c r="B31" s="62"/>
      <c r="C31" s="71"/>
      <c r="D31" s="26" t="s">
        <v>21</v>
      </c>
      <c r="E31" s="46"/>
      <c r="F31" s="46"/>
      <c r="G31" s="46"/>
      <c r="H31" s="46"/>
      <c r="I31" s="46"/>
      <c r="J31" s="46"/>
      <c r="K31" s="46"/>
      <c r="L31" s="47"/>
      <c r="M31" s="46"/>
      <c r="N31" s="46"/>
      <c r="O31" s="46"/>
      <c r="P31" s="46"/>
      <c r="Q31" s="46"/>
      <c r="R31" s="46"/>
      <c r="S31" s="48"/>
      <c r="T31" s="49"/>
      <c r="U31" s="38"/>
      <c r="V31" s="43"/>
      <c r="W31" s="40"/>
      <c r="X31" s="36">
        <v>1</v>
      </c>
      <c r="Y31" s="36">
        <v>1</v>
      </c>
      <c r="Z31" s="36">
        <v>1</v>
      </c>
      <c r="AA31" s="36">
        <v>1</v>
      </c>
      <c r="AB31" s="36">
        <v>1</v>
      </c>
      <c r="AC31" s="36">
        <v>1</v>
      </c>
      <c r="AD31" s="36">
        <v>1</v>
      </c>
      <c r="AE31" s="36">
        <v>1</v>
      </c>
      <c r="AF31" s="36">
        <v>1</v>
      </c>
      <c r="AG31" s="36">
        <v>1</v>
      </c>
      <c r="AH31" s="36">
        <v>1</v>
      </c>
      <c r="AI31" s="36">
        <v>1</v>
      </c>
      <c r="AJ31" s="36">
        <v>1</v>
      </c>
      <c r="AK31" s="36">
        <v>1</v>
      </c>
      <c r="AL31" s="36">
        <v>1</v>
      </c>
      <c r="AM31" s="36">
        <v>1</v>
      </c>
      <c r="AN31" s="39"/>
      <c r="AO31" s="41"/>
      <c r="AP31" s="41"/>
      <c r="AQ31" s="41"/>
      <c r="AR31" s="41"/>
      <c r="AS31" s="41"/>
      <c r="AT31" s="41"/>
      <c r="AU31" s="41"/>
      <c r="AV31" s="43">
        <f>SUM(X31:AM31)</f>
        <v>16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36">
        <f>V31+AV31</f>
        <v>16</v>
      </c>
    </row>
    <row r="32" spans="1:58" ht="15">
      <c r="A32" s="58"/>
      <c r="B32" s="62" t="s">
        <v>98</v>
      </c>
      <c r="C32" s="71" t="s">
        <v>99</v>
      </c>
      <c r="D32" s="26" t="s">
        <v>20</v>
      </c>
      <c r="E32" s="46"/>
      <c r="F32" s="46"/>
      <c r="G32" s="46"/>
      <c r="H32" s="46"/>
      <c r="I32" s="46"/>
      <c r="J32" s="46"/>
      <c r="K32" s="46"/>
      <c r="L32" s="47"/>
      <c r="M32" s="46"/>
      <c r="N32" s="46"/>
      <c r="O32" s="46"/>
      <c r="P32" s="46"/>
      <c r="Q32" s="46"/>
      <c r="R32" s="46"/>
      <c r="S32" s="48"/>
      <c r="T32" s="49"/>
      <c r="U32" s="38"/>
      <c r="V32" s="43"/>
      <c r="W32" s="40"/>
      <c r="X32" s="36">
        <v>4</v>
      </c>
      <c r="Y32" s="36">
        <v>4</v>
      </c>
      <c r="Z32" s="36">
        <v>4</v>
      </c>
      <c r="AA32" s="36">
        <v>4</v>
      </c>
      <c r="AB32" s="36">
        <v>4</v>
      </c>
      <c r="AC32" s="36">
        <v>4</v>
      </c>
      <c r="AD32" s="36">
        <v>4</v>
      </c>
      <c r="AE32" s="36">
        <v>4</v>
      </c>
      <c r="AF32" s="36">
        <v>4</v>
      </c>
      <c r="AG32" s="36">
        <v>4</v>
      </c>
      <c r="AH32" s="36">
        <v>4</v>
      </c>
      <c r="AI32" s="36">
        <v>4</v>
      </c>
      <c r="AJ32" s="36">
        <v>4</v>
      </c>
      <c r="AK32" s="36">
        <v>4</v>
      </c>
      <c r="AL32" s="36">
        <v>4</v>
      </c>
      <c r="AM32" s="36">
        <v>4</v>
      </c>
      <c r="AN32" s="39"/>
      <c r="AO32" s="41"/>
      <c r="AP32" s="41"/>
      <c r="AQ32" s="41"/>
      <c r="AR32" s="41"/>
      <c r="AS32" s="41"/>
      <c r="AT32" s="41"/>
      <c r="AU32" s="41"/>
      <c r="AV32" s="43">
        <f>SUM(X32:AM32)</f>
        <v>64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36">
        <f>V32+AV32</f>
        <v>64</v>
      </c>
    </row>
    <row r="33" spans="1:58" ht="15">
      <c r="A33" s="58"/>
      <c r="B33" s="62"/>
      <c r="C33" s="71"/>
      <c r="D33" s="26" t="s">
        <v>21</v>
      </c>
      <c r="E33" s="46"/>
      <c r="F33" s="46"/>
      <c r="G33" s="46"/>
      <c r="H33" s="46"/>
      <c r="I33" s="46"/>
      <c r="J33" s="46"/>
      <c r="K33" s="46"/>
      <c r="L33" s="47"/>
      <c r="M33" s="46"/>
      <c r="N33" s="46"/>
      <c r="O33" s="46"/>
      <c r="P33" s="46"/>
      <c r="Q33" s="46"/>
      <c r="R33" s="46"/>
      <c r="S33" s="48"/>
      <c r="T33" s="49"/>
      <c r="U33" s="38"/>
      <c r="V33" s="43"/>
      <c r="W33" s="40"/>
      <c r="X33" s="36">
        <v>1</v>
      </c>
      <c r="Y33" s="36">
        <v>1</v>
      </c>
      <c r="Z33" s="36">
        <v>1</v>
      </c>
      <c r="AA33" s="36">
        <v>2</v>
      </c>
      <c r="AB33" s="36">
        <v>1</v>
      </c>
      <c r="AC33" s="36">
        <v>2</v>
      </c>
      <c r="AD33" s="36">
        <v>1</v>
      </c>
      <c r="AE33" s="36">
        <v>1</v>
      </c>
      <c r="AF33" s="36">
        <v>1</v>
      </c>
      <c r="AG33" s="36">
        <v>2</v>
      </c>
      <c r="AH33" s="36">
        <v>2</v>
      </c>
      <c r="AI33" s="36">
        <v>1</v>
      </c>
      <c r="AJ33" s="36">
        <v>1</v>
      </c>
      <c r="AK33" s="36">
        <v>1</v>
      </c>
      <c r="AL33" s="36">
        <v>2</v>
      </c>
      <c r="AM33" s="36">
        <v>1</v>
      </c>
      <c r="AN33" s="39"/>
      <c r="AO33" s="41"/>
      <c r="AP33" s="41"/>
      <c r="AQ33" s="41"/>
      <c r="AR33" s="41"/>
      <c r="AS33" s="41"/>
      <c r="AT33" s="41"/>
      <c r="AU33" s="41"/>
      <c r="AV33" s="43">
        <f>SUM(X33:AM33)</f>
        <v>21</v>
      </c>
      <c r="AW33" s="40"/>
      <c r="AX33" s="40"/>
      <c r="AY33" s="40"/>
      <c r="AZ33" s="40"/>
      <c r="BA33" s="40"/>
      <c r="BB33" s="40"/>
      <c r="BC33" s="40"/>
      <c r="BD33" s="40"/>
      <c r="BE33" s="40"/>
      <c r="BF33" s="36">
        <f>V33+AV33</f>
        <v>21</v>
      </c>
    </row>
    <row r="34" spans="1:58" ht="15">
      <c r="A34" s="58"/>
      <c r="B34" s="62" t="s">
        <v>100</v>
      </c>
      <c r="C34" s="71" t="s">
        <v>162</v>
      </c>
      <c r="D34" s="26" t="s">
        <v>20</v>
      </c>
      <c r="E34" s="46">
        <v>3</v>
      </c>
      <c r="F34" s="46">
        <v>3</v>
      </c>
      <c r="G34" s="46">
        <v>3</v>
      </c>
      <c r="H34" s="46">
        <v>3</v>
      </c>
      <c r="I34" s="46">
        <v>3</v>
      </c>
      <c r="J34" s="46">
        <v>3</v>
      </c>
      <c r="K34" s="46">
        <v>3</v>
      </c>
      <c r="L34" s="47"/>
      <c r="M34" s="46">
        <v>5</v>
      </c>
      <c r="N34" s="46">
        <v>3</v>
      </c>
      <c r="O34" s="46">
        <v>3</v>
      </c>
      <c r="P34" s="46">
        <v>3</v>
      </c>
      <c r="Q34" s="46">
        <v>3</v>
      </c>
      <c r="R34" s="46">
        <v>3</v>
      </c>
      <c r="S34" s="48"/>
      <c r="T34" s="49"/>
      <c r="U34" s="38"/>
      <c r="V34" s="43">
        <f>SUM(E34:R34)</f>
        <v>41</v>
      </c>
      <c r="W34" s="40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9"/>
      <c r="AO34" s="41"/>
      <c r="AP34" s="41"/>
      <c r="AQ34" s="41"/>
      <c r="AR34" s="41"/>
      <c r="AS34" s="41"/>
      <c r="AT34" s="41"/>
      <c r="AU34" s="41"/>
      <c r="AV34" s="43"/>
      <c r="AW34" s="40"/>
      <c r="AX34" s="40"/>
      <c r="AY34" s="40"/>
      <c r="AZ34" s="40"/>
      <c r="BA34" s="40"/>
      <c r="BB34" s="40"/>
      <c r="BC34" s="40"/>
      <c r="BD34" s="40"/>
      <c r="BE34" s="40"/>
      <c r="BF34" s="36">
        <f>V34+AV34</f>
        <v>41</v>
      </c>
    </row>
    <row r="35" spans="1:58" ht="15">
      <c r="A35" s="58"/>
      <c r="B35" s="62"/>
      <c r="C35" s="71"/>
      <c r="D35" s="26" t="s">
        <v>21</v>
      </c>
      <c r="E35" s="46">
        <v>2</v>
      </c>
      <c r="F35" s="46">
        <v>2</v>
      </c>
      <c r="G35" s="46">
        <v>2</v>
      </c>
      <c r="H35" s="46">
        <v>2</v>
      </c>
      <c r="I35" s="46">
        <v>2</v>
      </c>
      <c r="J35" s="46">
        <v>2</v>
      </c>
      <c r="K35" s="46">
        <v>2</v>
      </c>
      <c r="L35" s="47"/>
      <c r="M35" s="46">
        <v>2</v>
      </c>
      <c r="N35" s="46">
        <v>1</v>
      </c>
      <c r="O35" s="46">
        <v>1</v>
      </c>
      <c r="P35" s="46">
        <v>2</v>
      </c>
      <c r="Q35" s="46">
        <v>2</v>
      </c>
      <c r="R35" s="46">
        <v>2</v>
      </c>
      <c r="S35" s="48"/>
      <c r="T35" s="49"/>
      <c r="U35" s="38"/>
      <c r="V35" s="43">
        <f>SUM(E35:R35)</f>
        <v>24</v>
      </c>
      <c r="W35" s="40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9"/>
      <c r="AO35" s="41"/>
      <c r="AP35" s="41"/>
      <c r="AQ35" s="41"/>
      <c r="AR35" s="41"/>
      <c r="AS35" s="41"/>
      <c r="AT35" s="41"/>
      <c r="AU35" s="41"/>
      <c r="AV35" s="43"/>
      <c r="AW35" s="40"/>
      <c r="AX35" s="40"/>
      <c r="AY35" s="40"/>
      <c r="AZ35" s="40"/>
      <c r="BA35" s="40"/>
      <c r="BB35" s="40"/>
      <c r="BC35" s="40"/>
      <c r="BD35" s="40"/>
      <c r="BE35" s="40"/>
      <c r="BF35" s="36">
        <f>V35+AV35</f>
        <v>24</v>
      </c>
    </row>
    <row r="36" spans="1:58" ht="15">
      <c r="A36" s="58"/>
      <c r="B36" s="62" t="s">
        <v>104</v>
      </c>
      <c r="C36" s="71" t="s">
        <v>163</v>
      </c>
      <c r="D36" s="10" t="s">
        <v>20</v>
      </c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7"/>
      <c r="M36" s="46">
        <v>1</v>
      </c>
      <c r="N36" s="46">
        <v>1</v>
      </c>
      <c r="O36" s="46">
        <v>1</v>
      </c>
      <c r="P36" s="46">
        <v>1</v>
      </c>
      <c r="Q36" s="46">
        <v>1</v>
      </c>
      <c r="R36" s="46">
        <v>1</v>
      </c>
      <c r="S36" s="48"/>
      <c r="T36" s="49"/>
      <c r="U36" s="38"/>
      <c r="V36" s="43">
        <f>SUM(E36:R36)</f>
        <v>13</v>
      </c>
      <c r="W36" s="40"/>
      <c r="X36" s="36">
        <v>1</v>
      </c>
      <c r="Y36" s="36">
        <v>1</v>
      </c>
      <c r="Z36" s="36">
        <v>1</v>
      </c>
      <c r="AA36" s="36">
        <v>1</v>
      </c>
      <c r="AB36" s="36">
        <v>1</v>
      </c>
      <c r="AC36" s="36">
        <v>1</v>
      </c>
      <c r="AD36" s="36">
        <v>1</v>
      </c>
      <c r="AE36" s="36">
        <v>1</v>
      </c>
      <c r="AF36" s="36">
        <v>1</v>
      </c>
      <c r="AG36" s="36">
        <v>1</v>
      </c>
      <c r="AH36" s="36">
        <v>1</v>
      </c>
      <c r="AI36" s="36">
        <v>1</v>
      </c>
      <c r="AJ36" s="36">
        <v>1</v>
      </c>
      <c r="AK36" s="36">
        <v>1</v>
      </c>
      <c r="AL36" s="36">
        <v>1</v>
      </c>
      <c r="AM36" s="36">
        <v>1</v>
      </c>
      <c r="AN36" s="39"/>
      <c r="AO36" s="41"/>
      <c r="AP36" s="41"/>
      <c r="AQ36" s="41"/>
      <c r="AR36" s="41"/>
      <c r="AS36" s="41"/>
      <c r="AT36" s="41"/>
      <c r="AU36" s="41"/>
      <c r="AV36" s="43">
        <f>SUM(X36:AM36)</f>
        <v>16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36">
        <f>V36+AV36</f>
        <v>29</v>
      </c>
    </row>
    <row r="37" spans="1:58" ht="15">
      <c r="A37" s="58"/>
      <c r="B37" s="62"/>
      <c r="C37" s="71"/>
      <c r="D37" s="10" t="s">
        <v>21</v>
      </c>
      <c r="E37" s="46"/>
      <c r="F37" s="46">
        <v>1</v>
      </c>
      <c r="G37" s="46">
        <v>1</v>
      </c>
      <c r="H37" s="46"/>
      <c r="I37" s="46">
        <v>1</v>
      </c>
      <c r="J37" s="46"/>
      <c r="K37" s="46">
        <v>1</v>
      </c>
      <c r="L37" s="47"/>
      <c r="M37" s="46"/>
      <c r="N37" s="46">
        <v>1</v>
      </c>
      <c r="O37" s="46">
        <v>1</v>
      </c>
      <c r="P37" s="46"/>
      <c r="Q37" s="46">
        <v>1</v>
      </c>
      <c r="R37" s="46">
        <v>1</v>
      </c>
      <c r="S37" s="48"/>
      <c r="T37" s="49"/>
      <c r="U37" s="38"/>
      <c r="V37" s="43">
        <f>SUM(E37:R37)</f>
        <v>8</v>
      </c>
      <c r="W37" s="40"/>
      <c r="X37" s="36">
        <v>1</v>
      </c>
      <c r="Y37" s="36">
        <v>1</v>
      </c>
      <c r="Z37" s="36">
        <v>1</v>
      </c>
      <c r="AA37" s="36"/>
      <c r="AB37" s="36">
        <v>1</v>
      </c>
      <c r="AC37" s="36">
        <v>1</v>
      </c>
      <c r="AD37" s="36">
        <v>1</v>
      </c>
      <c r="AE37" s="36"/>
      <c r="AF37" s="36">
        <v>1</v>
      </c>
      <c r="AG37" s="36"/>
      <c r="AH37" s="36"/>
      <c r="AI37" s="36"/>
      <c r="AJ37" s="36">
        <v>1</v>
      </c>
      <c r="AK37" s="36">
        <v>1</v>
      </c>
      <c r="AL37" s="36"/>
      <c r="AM37" s="36">
        <v>1</v>
      </c>
      <c r="AN37" s="39"/>
      <c r="AO37" s="41"/>
      <c r="AP37" s="41"/>
      <c r="AQ37" s="41"/>
      <c r="AR37" s="41"/>
      <c r="AS37" s="41"/>
      <c r="AT37" s="41"/>
      <c r="AU37" s="41"/>
      <c r="AV37" s="43">
        <f>SUM(X37:AM37)</f>
        <v>10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36">
        <f>V37+AV37</f>
        <v>18</v>
      </c>
    </row>
    <row r="38" spans="1:58" ht="15">
      <c r="A38" s="58"/>
      <c r="B38" s="63" t="s">
        <v>28</v>
      </c>
      <c r="C38" s="78" t="s">
        <v>46</v>
      </c>
      <c r="D38" s="9" t="s">
        <v>20</v>
      </c>
      <c r="E38" s="46"/>
      <c r="F38" s="46"/>
      <c r="G38" s="46"/>
      <c r="H38" s="46"/>
      <c r="I38" s="46"/>
      <c r="J38" s="46"/>
      <c r="K38" s="46"/>
      <c r="L38" s="47"/>
      <c r="M38" s="46"/>
      <c r="N38" s="46"/>
      <c r="O38" s="46"/>
      <c r="P38" s="46"/>
      <c r="Q38" s="46"/>
      <c r="R38" s="46"/>
      <c r="S38" s="48"/>
      <c r="T38" s="49"/>
      <c r="U38" s="38"/>
      <c r="V38" s="43"/>
      <c r="W38" s="40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9"/>
      <c r="AO38" s="41"/>
      <c r="AP38" s="41"/>
      <c r="AQ38" s="41"/>
      <c r="AR38" s="41"/>
      <c r="AS38" s="41"/>
      <c r="AT38" s="41"/>
      <c r="AU38" s="41"/>
      <c r="AV38" s="43"/>
      <c r="AW38" s="40"/>
      <c r="AX38" s="40"/>
      <c r="AY38" s="40"/>
      <c r="AZ38" s="40"/>
      <c r="BA38" s="40"/>
      <c r="BB38" s="40"/>
      <c r="BC38" s="40"/>
      <c r="BD38" s="40"/>
      <c r="BE38" s="40"/>
      <c r="BF38" s="36"/>
    </row>
    <row r="39" spans="1:58" ht="15">
      <c r="A39" s="58"/>
      <c r="B39" s="63"/>
      <c r="C39" s="79"/>
      <c r="D39" s="9" t="s">
        <v>21</v>
      </c>
      <c r="E39" s="46"/>
      <c r="F39" s="46"/>
      <c r="G39" s="46"/>
      <c r="H39" s="46"/>
      <c r="I39" s="46"/>
      <c r="J39" s="46"/>
      <c r="K39" s="46"/>
      <c r="L39" s="47"/>
      <c r="M39" s="46"/>
      <c r="N39" s="46"/>
      <c r="O39" s="46"/>
      <c r="P39" s="46"/>
      <c r="Q39" s="46"/>
      <c r="R39" s="46"/>
      <c r="S39" s="48"/>
      <c r="T39" s="49"/>
      <c r="U39" s="38"/>
      <c r="V39" s="43"/>
      <c r="W39" s="40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9"/>
      <c r="AO39" s="41"/>
      <c r="AP39" s="41"/>
      <c r="AQ39" s="41"/>
      <c r="AR39" s="41"/>
      <c r="AS39" s="41"/>
      <c r="AT39" s="41"/>
      <c r="AU39" s="41"/>
      <c r="AV39" s="43"/>
      <c r="AW39" s="40"/>
      <c r="AX39" s="40"/>
      <c r="AY39" s="40"/>
      <c r="AZ39" s="40"/>
      <c r="BA39" s="40"/>
      <c r="BB39" s="40"/>
      <c r="BC39" s="40"/>
      <c r="BD39" s="40"/>
      <c r="BE39" s="40"/>
      <c r="BF39" s="36"/>
    </row>
    <row r="40" spans="1:58" ht="15">
      <c r="A40" s="58"/>
      <c r="B40" s="63" t="s">
        <v>29</v>
      </c>
      <c r="C40" s="70" t="s">
        <v>30</v>
      </c>
      <c r="D40" s="9" t="s">
        <v>20</v>
      </c>
      <c r="E40" s="46"/>
      <c r="F40" s="46"/>
      <c r="G40" s="46"/>
      <c r="H40" s="46"/>
      <c r="I40" s="46"/>
      <c r="J40" s="46"/>
      <c r="K40" s="46"/>
      <c r="L40" s="47"/>
      <c r="M40" s="46"/>
      <c r="N40" s="46"/>
      <c r="O40" s="46"/>
      <c r="P40" s="46"/>
      <c r="Q40" s="46"/>
      <c r="R40" s="46"/>
      <c r="S40" s="48"/>
      <c r="T40" s="49"/>
      <c r="U40" s="38"/>
      <c r="V40" s="43"/>
      <c r="W40" s="40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9"/>
      <c r="AO40" s="41"/>
      <c r="AP40" s="41"/>
      <c r="AQ40" s="41"/>
      <c r="AR40" s="41"/>
      <c r="AS40" s="41"/>
      <c r="AT40" s="41"/>
      <c r="AU40" s="41"/>
      <c r="AV40" s="43"/>
      <c r="AW40" s="40"/>
      <c r="AX40" s="40"/>
      <c r="AY40" s="40"/>
      <c r="AZ40" s="40"/>
      <c r="BA40" s="40"/>
      <c r="BB40" s="40"/>
      <c r="BC40" s="40"/>
      <c r="BD40" s="40"/>
      <c r="BE40" s="40"/>
      <c r="BF40" s="36"/>
    </row>
    <row r="41" spans="1:58" ht="15">
      <c r="A41" s="58"/>
      <c r="B41" s="63"/>
      <c r="C41" s="70"/>
      <c r="D41" s="9" t="s">
        <v>21</v>
      </c>
      <c r="E41" s="46"/>
      <c r="F41" s="46"/>
      <c r="G41" s="46"/>
      <c r="H41" s="46"/>
      <c r="I41" s="46"/>
      <c r="J41" s="46"/>
      <c r="K41" s="46"/>
      <c r="L41" s="47"/>
      <c r="M41" s="46"/>
      <c r="N41" s="46"/>
      <c r="O41" s="46"/>
      <c r="P41" s="46"/>
      <c r="Q41" s="46"/>
      <c r="R41" s="46"/>
      <c r="S41" s="48"/>
      <c r="T41" s="49"/>
      <c r="U41" s="38"/>
      <c r="V41" s="43"/>
      <c r="W41" s="40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9"/>
      <c r="AO41" s="41"/>
      <c r="AP41" s="41"/>
      <c r="AQ41" s="41"/>
      <c r="AR41" s="41"/>
      <c r="AS41" s="41"/>
      <c r="AT41" s="41"/>
      <c r="AU41" s="41"/>
      <c r="AV41" s="43"/>
      <c r="AW41" s="40"/>
      <c r="AX41" s="40"/>
      <c r="AY41" s="40"/>
      <c r="AZ41" s="40"/>
      <c r="BA41" s="40"/>
      <c r="BB41" s="40"/>
      <c r="BC41" s="40"/>
      <c r="BD41" s="40"/>
      <c r="BE41" s="40"/>
      <c r="BF41" s="36"/>
    </row>
    <row r="42" spans="1:58" ht="15">
      <c r="A42" s="58"/>
      <c r="B42" s="95" t="s">
        <v>117</v>
      </c>
      <c r="C42" s="96" t="s">
        <v>118</v>
      </c>
      <c r="D42" s="15" t="s">
        <v>20</v>
      </c>
      <c r="E42" s="46">
        <v>3</v>
      </c>
      <c r="F42" s="46">
        <v>3</v>
      </c>
      <c r="G42" s="46">
        <v>3</v>
      </c>
      <c r="H42" s="46">
        <v>3</v>
      </c>
      <c r="I42" s="46">
        <v>0</v>
      </c>
      <c r="J42" s="46">
        <v>0</v>
      </c>
      <c r="K42" s="46">
        <v>0</v>
      </c>
      <c r="L42" s="47"/>
      <c r="M42" s="46">
        <v>3</v>
      </c>
      <c r="N42" s="46">
        <v>3</v>
      </c>
      <c r="O42" s="46">
        <v>3</v>
      </c>
      <c r="P42" s="46">
        <v>3</v>
      </c>
      <c r="Q42" s="46">
        <v>3</v>
      </c>
      <c r="R42" s="46">
        <v>3</v>
      </c>
      <c r="S42" s="48"/>
      <c r="T42" s="49"/>
      <c r="U42" s="38"/>
      <c r="V42" s="43">
        <f>SUM(E42:R42)</f>
        <v>30</v>
      </c>
      <c r="W42" s="40"/>
      <c r="X42" s="36">
        <v>6</v>
      </c>
      <c r="Y42" s="36">
        <v>6</v>
      </c>
      <c r="Z42" s="36">
        <v>6</v>
      </c>
      <c r="AA42" s="36">
        <v>6</v>
      </c>
      <c r="AB42" s="36">
        <v>6</v>
      </c>
      <c r="AC42" s="36">
        <v>6</v>
      </c>
      <c r="AD42" s="36">
        <v>6</v>
      </c>
      <c r="AE42" s="36">
        <v>6</v>
      </c>
      <c r="AF42" s="36">
        <v>6</v>
      </c>
      <c r="AG42" s="36">
        <v>6</v>
      </c>
      <c r="AH42" s="36">
        <v>6</v>
      </c>
      <c r="AI42" s="36">
        <v>6</v>
      </c>
      <c r="AJ42" s="36">
        <v>6</v>
      </c>
      <c r="AK42" s="36">
        <v>6</v>
      </c>
      <c r="AL42" s="36">
        <v>6</v>
      </c>
      <c r="AM42" s="36">
        <v>6</v>
      </c>
      <c r="AN42" s="39"/>
      <c r="AO42" s="41"/>
      <c r="AP42" s="41"/>
      <c r="AQ42" s="41"/>
      <c r="AR42" s="41"/>
      <c r="AS42" s="41"/>
      <c r="AT42" s="41"/>
      <c r="AU42" s="41"/>
      <c r="AV42" s="43">
        <f>SUM(X42:AM42)</f>
        <v>96</v>
      </c>
      <c r="AW42" s="40"/>
      <c r="AX42" s="40"/>
      <c r="AY42" s="40"/>
      <c r="AZ42" s="40"/>
      <c r="BA42" s="40"/>
      <c r="BB42" s="40"/>
      <c r="BC42" s="40"/>
      <c r="BD42" s="40"/>
      <c r="BE42" s="40"/>
      <c r="BF42" s="36">
        <f>V42+AV42</f>
        <v>126</v>
      </c>
    </row>
    <row r="43" spans="1:58" ht="15">
      <c r="A43" s="58"/>
      <c r="B43" s="95"/>
      <c r="C43" s="97"/>
      <c r="D43" s="15" t="s">
        <v>21</v>
      </c>
      <c r="E43" s="46">
        <v>2</v>
      </c>
      <c r="F43" s="46">
        <v>2</v>
      </c>
      <c r="G43" s="46">
        <v>2</v>
      </c>
      <c r="H43" s="46">
        <v>2</v>
      </c>
      <c r="I43" s="46">
        <v>1</v>
      </c>
      <c r="J43" s="46">
        <v>2</v>
      </c>
      <c r="K43" s="46">
        <v>2</v>
      </c>
      <c r="L43" s="47"/>
      <c r="M43" s="46">
        <v>2</v>
      </c>
      <c r="N43" s="46">
        <v>1</v>
      </c>
      <c r="O43" s="46">
        <v>1</v>
      </c>
      <c r="P43" s="46">
        <v>2</v>
      </c>
      <c r="Q43" s="46">
        <v>1</v>
      </c>
      <c r="R43" s="46">
        <v>1</v>
      </c>
      <c r="S43" s="48"/>
      <c r="T43" s="49"/>
      <c r="U43" s="38"/>
      <c r="V43" s="43">
        <f>SUM(E43:R43)</f>
        <v>21</v>
      </c>
      <c r="W43" s="40"/>
      <c r="X43" s="36">
        <v>4</v>
      </c>
      <c r="Y43" s="36">
        <v>4</v>
      </c>
      <c r="Z43" s="36">
        <v>4</v>
      </c>
      <c r="AA43" s="36">
        <v>3</v>
      </c>
      <c r="AB43" s="36">
        <v>4</v>
      </c>
      <c r="AC43" s="36">
        <v>3</v>
      </c>
      <c r="AD43" s="36">
        <v>4</v>
      </c>
      <c r="AE43" s="36">
        <v>4</v>
      </c>
      <c r="AF43" s="36">
        <v>4</v>
      </c>
      <c r="AG43" s="36">
        <v>4</v>
      </c>
      <c r="AH43" s="36">
        <v>4</v>
      </c>
      <c r="AI43" s="36">
        <v>4</v>
      </c>
      <c r="AJ43" s="36">
        <v>4</v>
      </c>
      <c r="AK43" s="36">
        <v>4</v>
      </c>
      <c r="AL43" s="36">
        <v>4</v>
      </c>
      <c r="AM43" s="36">
        <v>4</v>
      </c>
      <c r="AN43" s="39"/>
      <c r="AO43" s="41"/>
      <c r="AP43" s="41"/>
      <c r="AQ43" s="41"/>
      <c r="AR43" s="41"/>
      <c r="AS43" s="41"/>
      <c r="AT43" s="41"/>
      <c r="AU43" s="41"/>
      <c r="AV43" s="43">
        <f>SUM(X43:AM43)</f>
        <v>62</v>
      </c>
      <c r="AW43" s="40"/>
      <c r="AX43" s="40"/>
      <c r="AY43" s="40"/>
      <c r="AZ43" s="40"/>
      <c r="BA43" s="40"/>
      <c r="BB43" s="40"/>
      <c r="BC43" s="40"/>
      <c r="BD43" s="40"/>
      <c r="BE43" s="40"/>
      <c r="BF43" s="36">
        <f>V43+AV43</f>
        <v>83</v>
      </c>
    </row>
    <row r="44" spans="1:58" ht="15">
      <c r="A44" s="58"/>
      <c r="B44" s="90" t="s">
        <v>119</v>
      </c>
      <c r="C44" s="101" t="s">
        <v>120</v>
      </c>
      <c r="D44" s="15" t="s">
        <v>20</v>
      </c>
      <c r="E44" s="46"/>
      <c r="F44" s="46"/>
      <c r="G44" s="46"/>
      <c r="H44" s="46"/>
      <c r="I44" s="46"/>
      <c r="J44" s="46"/>
      <c r="K44" s="46"/>
      <c r="L44" s="47"/>
      <c r="M44" s="46"/>
      <c r="N44" s="46"/>
      <c r="O44" s="46"/>
      <c r="P44" s="46"/>
      <c r="Q44" s="46"/>
      <c r="R44" s="46"/>
      <c r="S44" s="48"/>
      <c r="T44" s="49"/>
      <c r="U44" s="38"/>
      <c r="V44" s="43"/>
      <c r="W44" s="4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9"/>
      <c r="AO44" s="41"/>
      <c r="AP44" s="41"/>
      <c r="AQ44" s="41"/>
      <c r="AR44" s="41"/>
      <c r="AS44" s="41"/>
      <c r="AT44" s="41"/>
      <c r="AU44" s="41"/>
      <c r="AV44" s="43"/>
      <c r="AW44" s="40"/>
      <c r="AX44" s="40"/>
      <c r="AY44" s="40"/>
      <c r="AZ44" s="40"/>
      <c r="BA44" s="40"/>
      <c r="BB44" s="40"/>
      <c r="BC44" s="40"/>
      <c r="BD44" s="40"/>
      <c r="BE44" s="40"/>
      <c r="BF44" s="36"/>
    </row>
    <row r="45" spans="1:58" ht="15">
      <c r="A45" s="58"/>
      <c r="B45" s="91"/>
      <c r="C45" s="93"/>
      <c r="D45" s="15" t="s">
        <v>21</v>
      </c>
      <c r="E45" s="46"/>
      <c r="F45" s="46"/>
      <c r="G45" s="46"/>
      <c r="H45" s="46"/>
      <c r="I45" s="46"/>
      <c r="J45" s="46"/>
      <c r="K45" s="46"/>
      <c r="L45" s="47"/>
      <c r="M45" s="46"/>
      <c r="N45" s="46"/>
      <c r="O45" s="46"/>
      <c r="P45" s="46"/>
      <c r="Q45" s="46"/>
      <c r="R45" s="46"/>
      <c r="S45" s="48"/>
      <c r="T45" s="49"/>
      <c r="U45" s="38"/>
      <c r="V45" s="43"/>
      <c r="W45" s="4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9"/>
      <c r="AO45" s="41"/>
      <c r="AP45" s="41"/>
      <c r="AQ45" s="41"/>
      <c r="AR45" s="41"/>
      <c r="AS45" s="41"/>
      <c r="AT45" s="41"/>
      <c r="AU45" s="41"/>
      <c r="AV45" s="43"/>
      <c r="AW45" s="40"/>
      <c r="AX45" s="40"/>
      <c r="AY45" s="40"/>
      <c r="AZ45" s="40"/>
      <c r="BA45" s="40"/>
      <c r="BB45" s="40"/>
      <c r="BC45" s="40"/>
      <c r="BD45" s="40"/>
      <c r="BE45" s="40"/>
      <c r="BF45" s="36"/>
    </row>
    <row r="46" spans="1:58" ht="15">
      <c r="A46" s="58"/>
      <c r="B46" s="90" t="s">
        <v>121</v>
      </c>
      <c r="C46" s="101" t="s">
        <v>122</v>
      </c>
      <c r="D46" s="15" t="s">
        <v>20</v>
      </c>
      <c r="E46" s="46">
        <f>104/13</f>
        <v>8</v>
      </c>
      <c r="F46" s="46">
        <f aca="true" t="shared" si="1" ref="F46:R46">104/13</f>
        <v>8</v>
      </c>
      <c r="G46" s="46">
        <f t="shared" si="1"/>
        <v>8</v>
      </c>
      <c r="H46" s="46">
        <f t="shared" si="1"/>
        <v>8</v>
      </c>
      <c r="I46" s="46">
        <v>4</v>
      </c>
      <c r="J46" s="46">
        <f t="shared" si="1"/>
        <v>8</v>
      </c>
      <c r="K46" s="46">
        <f t="shared" si="1"/>
        <v>8</v>
      </c>
      <c r="L46" s="47"/>
      <c r="M46" s="46">
        <v>6</v>
      </c>
      <c r="N46" s="46">
        <f t="shared" si="1"/>
        <v>8</v>
      </c>
      <c r="O46" s="46">
        <f t="shared" si="1"/>
        <v>8</v>
      </c>
      <c r="P46" s="46">
        <f t="shared" si="1"/>
        <v>8</v>
      </c>
      <c r="Q46" s="46">
        <f t="shared" si="1"/>
        <v>8</v>
      </c>
      <c r="R46" s="46">
        <f t="shared" si="1"/>
        <v>8</v>
      </c>
      <c r="S46" s="48"/>
      <c r="T46" s="49"/>
      <c r="U46" s="38"/>
      <c r="V46" s="43">
        <f>SUM(E46:R46)</f>
        <v>98</v>
      </c>
      <c r="W46" s="40"/>
      <c r="X46" s="36">
        <f>192/16</f>
        <v>12</v>
      </c>
      <c r="Y46" s="36">
        <f aca="true" t="shared" si="2" ref="Y46:AM46">192/16</f>
        <v>12</v>
      </c>
      <c r="Z46" s="36">
        <f t="shared" si="2"/>
        <v>12</v>
      </c>
      <c r="AA46" s="36">
        <f t="shared" si="2"/>
        <v>12</v>
      </c>
      <c r="AB46" s="36">
        <f t="shared" si="2"/>
        <v>12</v>
      </c>
      <c r="AC46" s="36">
        <f t="shared" si="2"/>
        <v>12</v>
      </c>
      <c r="AD46" s="36">
        <f t="shared" si="2"/>
        <v>12</v>
      </c>
      <c r="AE46" s="36">
        <f t="shared" si="2"/>
        <v>12</v>
      </c>
      <c r="AF46" s="36">
        <f t="shared" si="2"/>
        <v>12</v>
      </c>
      <c r="AG46" s="36">
        <f t="shared" si="2"/>
        <v>12</v>
      </c>
      <c r="AH46" s="36">
        <f t="shared" si="2"/>
        <v>12</v>
      </c>
      <c r="AI46" s="36">
        <f t="shared" si="2"/>
        <v>12</v>
      </c>
      <c r="AJ46" s="36">
        <f t="shared" si="2"/>
        <v>12</v>
      </c>
      <c r="AK46" s="36">
        <f t="shared" si="2"/>
        <v>12</v>
      </c>
      <c r="AL46" s="36">
        <f t="shared" si="2"/>
        <v>12</v>
      </c>
      <c r="AM46" s="36">
        <f t="shared" si="2"/>
        <v>12</v>
      </c>
      <c r="AN46" s="39"/>
      <c r="AO46" s="41"/>
      <c r="AP46" s="41"/>
      <c r="AQ46" s="41"/>
      <c r="AR46" s="41"/>
      <c r="AS46" s="41"/>
      <c r="AT46" s="41"/>
      <c r="AU46" s="41"/>
      <c r="AV46" s="43">
        <f>SUM(X46:AM46)</f>
        <v>192</v>
      </c>
      <c r="AW46" s="40"/>
      <c r="AX46" s="40"/>
      <c r="AY46" s="40"/>
      <c r="AZ46" s="40"/>
      <c r="BA46" s="40"/>
      <c r="BB46" s="40"/>
      <c r="BC46" s="40"/>
      <c r="BD46" s="40"/>
      <c r="BE46" s="40"/>
      <c r="BF46" s="36">
        <f>V46+AV46</f>
        <v>290</v>
      </c>
    </row>
    <row r="47" spans="1:58" ht="15">
      <c r="A47" s="58"/>
      <c r="B47" s="81"/>
      <c r="C47" s="93"/>
      <c r="D47" s="15" t="s">
        <v>21</v>
      </c>
      <c r="E47" s="46">
        <v>2</v>
      </c>
      <c r="F47" s="46">
        <v>2</v>
      </c>
      <c r="G47" s="46">
        <v>2</v>
      </c>
      <c r="H47" s="46">
        <v>2</v>
      </c>
      <c r="I47" s="46">
        <v>2</v>
      </c>
      <c r="J47" s="46">
        <v>2</v>
      </c>
      <c r="K47" s="46">
        <v>2</v>
      </c>
      <c r="L47" s="47"/>
      <c r="M47" s="46">
        <v>3</v>
      </c>
      <c r="N47" s="46">
        <v>3</v>
      </c>
      <c r="O47" s="46">
        <v>3</v>
      </c>
      <c r="P47" s="46">
        <v>2</v>
      </c>
      <c r="Q47" s="46">
        <v>3</v>
      </c>
      <c r="R47" s="46">
        <v>3</v>
      </c>
      <c r="S47" s="48"/>
      <c r="T47" s="49"/>
      <c r="U47" s="38"/>
      <c r="V47" s="43">
        <f>SUM(E47:R47)</f>
        <v>31</v>
      </c>
      <c r="W47" s="40"/>
      <c r="X47" s="36">
        <f>112/16</f>
        <v>7</v>
      </c>
      <c r="Y47" s="36">
        <f aca="true" t="shared" si="3" ref="Y47:AM47">112/16</f>
        <v>7</v>
      </c>
      <c r="Z47" s="36">
        <f t="shared" si="3"/>
        <v>7</v>
      </c>
      <c r="AA47" s="36">
        <f t="shared" si="3"/>
        <v>7</v>
      </c>
      <c r="AB47" s="36">
        <f t="shared" si="3"/>
        <v>7</v>
      </c>
      <c r="AC47" s="36">
        <f t="shared" si="3"/>
        <v>7</v>
      </c>
      <c r="AD47" s="36">
        <f t="shared" si="3"/>
        <v>7</v>
      </c>
      <c r="AE47" s="36">
        <f t="shared" si="3"/>
        <v>7</v>
      </c>
      <c r="AF47" s="36">
        <f t="shared" si="3"/>
        <v>7</v>
      </c>
      <c r="AG47" s="36">
        <f t="shared" si="3"/>
        <v>7</v>
      </c>
      <c r="AH47" s="36">
        <f t="shared" si="3"/>
        <v>7</v>
      </c>
      <c r="AI47" s="36">
        <f t="shared" si="3"/>
        <v>7</v>
      </c>
      <c r="AJ47" s="36">
        <f t="shared" si="3"/>
        <v>7</v>
      </c>
      <c r="AK47" s="36">
        <f t="shared" si="3"/>
        <v>7</v>
      </c>
      <c r="AL47" s="36">
        <f t="shared" si="3"/>
        <v>7</v>
      </c>
      <c r="AM47" s="36">
        <f t="shared" si="3"/>
        <v>7</v>
      </c>
      <c r="AN47" s="39"/>
      <c r="AO47" s="41"/>
      <c r="AP47" s="41"/>
      <c r="AQ47" s="41"/>
      <c r="AR47" s="41"/>
      <c r="AS47" s="41"/>
      <c r="AT47" s="41"/>
      <c r="AU47" s="41"/>
      <c r="AV47" s="43">
        <f>SUM(X47:AM47)</f>
        <v>112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36">
        <f>V47+AV47</f>
        <v>143</v>
      </c>
    </row>
    <row r="48" spans="1:58" ht="15">
      <c r="A48" s="58"/>
      <c r="B48" s="90" t="s">
        <v>123</v>
      </c>
      <c r="C48" s="101" t="s">
        <v>124</v>
      </c>
      <c r="D48" s="15" t="s">
        <v>20</v>
      </c>
      <c r="E48" s="46"/>
      <c r="F48" s="46"/>
      <c r="G48" s="46"/>
      <c r="H48" s="46"/>
      <c r="I48" s="46"/>
      <c r="J48" s="46"/>
      <c r="K48" s="46"/>
      <c r="L48" s="47"/>
      <c r="M48" s="46"/>
      <c r="N48" s="46"/>
      <c r="O48" s="46"/>
      <c r="P48" s="46"/>
      <c r="Q48" s="46"/>
      <c r="R48" s="46"/>
      <c r="S48" s="48"/>
      <c r="T48" s="49"/>
      <c r="U48" s="38"/>
      <c r="V48" s="40"/>
      <c r="W48" s="40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9"/>
      <c r="AO48" s="41"/>
      <c r="AP48" s="41"/>
      <c r="AQ48" s="41"/>
      <c r="AR48" s="41"/>
      <c r="AS48" s="41"/>
      <c r="AT48" s="41"/>
      <c r="AU48" s="41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6"/>
    </row>
    <row r="49" spans="1:58" ht="15">
      <c r="A49" s="58"/>
      <c r="B49" s="91"/>
      <c r="C49" s="93"/>
      <c r="D49" s="15" t="s">
        <v>21</v>
      </c>
      <c r="E49" s="46"/>
      <c r="F49" s="46"/>
      <c r="G49" s="46"/>
      <c r="H49" s="46"/>
      <c r="I49" s="46"/>
      <c r="J49" s="46"/>
      <c r="K49" s="46"/>
      <c r="L49" s="47"/>
      <c r="M49" s="46"/>
      <c r="N49" s="46"/>
      <c r="O49" s="46"/>
      <c r="P49" s="46"/>
      <c r="Q49" s="46"/>
      <c r="R49" s="46"/>
      <c r="S49" s="48"/>
      <c r="T49" s="49"/>
      <c r="U49" s="38"/>
      <c r="V49" s="40"/>
      <c r="W49" s="40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9"/>
      <c r="AO49" s="41"/>
      <c r="AP49" s="41"/>
      <c r="AQ49" s="41"/>
      <c r="AR49" s="41"/>
      <c r="AS49" s="41"/>
      <c r="AT49" s="41"/>
      <c r="AU49" s="41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6"/>
    </row>
    <row r="50" spans="1:58" ht="15">
      <c r="A50" s="58"/>
      <c r="B50" s="14" t="s">
        <v>125</v>
      </c>
      <c r="C50" s="16" t="s">
        <v>126</v>
      </c>
      <c r="D50" s="15" t="s">
        <v>20</v>
      </c>
      <c r="E50" s="46"/>
      <c r="F50" s="46"/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6"/>
      <c r="S50" s="48"/>
      <c r="T50" s="49"/>
      <c r="U50" s="38"/>
      <c r="V50" s="42">
        <f>SUM(E50:R50)</f>
        <v>0</v>
      </c>
      <c r="W50" s="40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9"/>
      <c r="AO50" s="41"/>
      <c r="AP50" s="41"/>
      <c r="AQ50" s="41"/>
      <c r="AR50" s="41"/>
      <c r="AS50" s="41"/>
      <c r="AT50" s="41"/>
      <c r="AU50" s="41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6"/>
    </row>
    <row r="51" spans="1:58" ht="15">
      <c r="A51" s="58"/>
      <c r="B51" s="14" t="s">
        <v>127</v>
      </c>
      <c r="C51" s="16" t="s">
        <v>128</v>
      </c>
      <c r="D51" s="15" t="s">
        <v>20</v>
      </c>
      <c r="E51" s="46"/>
      <c r="F51" s="46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6"/>
      <c r="S51" s="48"/>
      <c r="T51" s="49"/>
      <c r="U51" s="38"/>
      <c r="V51" s="40"/>
      <c r="W51" s="40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9"/>
      <c r="AO51" s="41"/>
      <c r="AP51" s="41"/>
      <c r="AQ51" s="41"/>
      <c r="AR51" s="41"/>
      <c r="AS51" s="41"/>
      <c r="AT51" s="41"/>
      <c r="AU51" s="41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6"/>
    </row>
    <row r="52" spans="1:58" ht="15">
      <c r="A52" s="58"/>
      <c r="B52" s="102" t="s">
        <v>129</v>
      </c>
      <c r="C52" s="78" t="s">
        <v>130</v>
      </c>
      <c r="D52" s="9" t="s">
        <v>20</v>
      </c>
      <c r="E52" s="46"/>
      <c r="F52" s="46"/>
      <c r="G52" s="46"/>
      <c r="H52" s="46"/>
      <c r="I52" s="46"/>
      <c r="J52" s="46"/>
      <c r="K52" s="46"/>
      <c r="L52" s="47"/>
      <c r="M52" s="46"/>
      <c r="N52" s="46"/>
      <c r="O52" s="46"/>
      <c r="P52" s="46"/>
      <c r="Q52" s="46"/>
      <c r="R52" s="46"/>
      <c r="S52" s="48"/>
      <c r="T52" s="49"/>
      <c r="U52" s="38"/>
      <c r="V52" s="40"/>
      <c r="W52" s="40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9"/>
      <c r="AO52" s="41"/>
      <c r="AP52" s="41"/>
      <c r="AQ52" s="41"/>
      <c r="AR52" s="41"/>
      <c r="AS52" s="41"/>
      <c r="AT52" s="41"/>
      <c r="AU52" s="41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36"/>
    </row>
    <row r="53" spans="1:58" ht="15">
      <c r="A53" s="58"/>
      <c r="B53" s="103"/>
      <c r="C53" s="79"/>
      <c r="D53" s="9" t="s">
        <v>21</v>
      </c>
      <c r="E53" s="46"/>
      <c r="F53" s="46"/>
      <c r="G53" s="46"/>
      <c r="H53" s="46"/>
      <c r="I53" s="46"/>
      <c r="J53" s="46"/>
      <c r="K53" s="46"/>
      <c r="L53" s="47"/>
      <c r="M53" s="46"/>
      <c r="N53" s="46"/>
      <c r="O53" s="46"/>
      <c r="P53" s="46"/>
      <c r="Q53" s="46"/>
      <c r="R53" s="46"/>
      <c r="S53" s="48"/>
      <c r="T53" s="49"/>
      <c r="U53" s="38"/>
      <c r="V53" s="40"/>
      <c r="W53" s="40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9"/>
      <c r="AO53" s="41"/>
      <c r="AP53" s="41"/>
      <c r="AQ53" s="41"/>
      <c r="AR53" s="41"/>
      <c r="AS53" s="41"/>
      <c r="AT53" s="41"/>
      <c r="AU53" s="41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36"/>
    </row>
    <row r="54" spans="1:58" ht="15">
      <c r="A54" s="58"/>
      <c r="B54" s="90" t="s">
        <v>131</v>
      </c>
      <c r="C54" s="101" t="s">
        <v>132</v>
      </c>
      <c r="D54" s="15" t="s">
        <v>20</v>
      </c>
      <c r="E54" s="46">
        <f>78/13</f>
        <v>6</v>
      </c>
      <c r="F54" s="46">
        <f aca="true" t="shared" si="4" ref="F54:R54">78/13</f>
        <v>6</v>
      </c>
      <c r="G54" s="46">
        <f t="shared" si="4"/>
        <v>6</v>
      </c>
      <c r="H54" s="46">
        <f t="shared" si="4"/>
        <v>6</v>
      </c>
      <c r="I54" s="46">
        <v>0</v>
      </c>
      <c r="J54" s="46">
        <v>0</v>
      </c>
      <c r="K54" s="46">
        <v>0</v>
      </c>
      <c r="L54" s="47"/>
      <c r="M54" s="46">
        <f t="shared" si="4"/>
        <v>6</v>
      </c>
      <c r="N54" s="46">
        <f t="shared" si="4"/>
        <v>6</v>
      </c>
      <c r="O54" s="46">
        <f t="shared" si="4"/>
        <v>6</v>
      </c>
      <c r="P54" s="46">
        <f t="shared" si="4"/>
        <v>6</v>
      </c>
      <c r="Q54" s="46">
        <f t="shared" si="4"/>
        <v>6</v>
      </c>
      <c r="R54" s="46">
        <f t="shared" si="4"/>
        <v>6</v>
      </c>
      <c r="S54" s="48"/>
      <c r="T54" s="49"/>
      <c r="U54" s="38"/>
      <c r="V54" s="40">
        <f>SUM(E54:R54)</f>
        <v>60</v>
      </c>
      <c r="W54" s="40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9"/>
      <c r="AO54" s="41"/>
      <c r="AP54" s="41"/>
      <c r="AQ54" s="41"/>
      <c r="AR54" s="41"/>
      <c r="AS54" s="41"/>
      <c r="AT54" s="41"/>
      <c r="AU54" s="41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36">
        <f>V54+AV54</f>
        <v>60</v>
      </c>
    </row>
    <row r="55" spans="1:58" ht="15">
      <c r="A55" s="58"/>
      <c r="B55" s="91"/>
      <c r="C55" s="93"/>
      <c r="D55" s="15" t="s">
        <v>21</v>
      </c>
      <c r="E55" s="46">
        <v>3</v>
      </c>
      <c r="F55" s="46">
        <v>3</v>
      </c>
      <c r="G55" s="46">
        <v>3</v>
      </c>
      <c r="H55" s="46">
        <v>4</v>
      </c>
      <c r="I55" s="46">
        <v>3</v>
      </c>
      <c r="J55" s="46">
        <v>4</v>
      </c>
      <c r="K55" s="46">
        <v>3</v>
      </c>
      <c r="L55" s="47"/>
      <c r="M55" s="46">
        <v>3</v>
      </c>
      <c r="N55" s="46">
        <v>3</v>
      </c>
      <c r="O55" s="46">
        <v>4</v>
      </c>
      <c r="P55" s="46">
        <v>3</v>
      </c>
      <c r="Q55" s="46">
        <v>3</v>
      </c>
      <c r="R55" s="46">
        <v>3</v>
      </c>
      <c r="S55" s="48"/>
      <c r="T55" s="49"/>
      <c r="U55" s="38"/>
      <c r="V55" s="40">
        <f>SUM(E55:R55)</f>
        <v>42</v>
      </c>
      <c r="W55" s="40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9"/>
      <c r="AO55" s="41"/>
      <c r="AP55" s="41"/>
      <c r="AQ55" s="41"/>
      <c r="AR55" s="41"/>
      <c r="AS55" s="41"/>
      <c r="AT55" s="41"/>
      <c r="AU55" s="41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36">
        <f>V55+AV55</f>
        <v>42</v>
      </c>
    </row>
    <row r="56" spans="1:58" ht="15">
      <c r="A56" s="58"/>
      <c r="B56" s="14" t="s">
        <v>133</v>
      </c>
      <c r="C56" s="16" t="s">
        <v>126</v>
      </c>
      <c r="D56" s="10" t="s">
        <v>20</v>
      </c>
      <c r="E56" s="46"/>
      <c r="F56" s="46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6"/>
      <c r="S56" s="48"/>
      <c r="T56" s="49"/>
      <c r="U56" s="38"/>
      <c r="V56" s="40"/>
      <c r="W56" s="40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9"/>
      <c r="AO56" s="41"/>
      <c r="AP56" s="41"/>
      <c r="AQ56" s="41"/>
      <c r="AR56" s="41"/>
      <c r="AS56" s="41"/>
      <c r="AT56" s="41"/>
      <c r="AU56" s="41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36"/>
    </row>
    <row r="57" spans="1:58" ht="15">
      <c r="A57" s="58"/>
      <c r="B57" s="102" t="s">
        <v>134</v>
      </c>
      <c r="C57" s="78" t="s">
        <v>135</v>
      </c>
      <c r="D57" s="9" t="s">
        <v>20</v>
      </c>
      <c r="E57" s="46"/>
      <c r="F57" s="46"/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6"/>
      <c r="S57" s="48"/>
      <c r="T57" s="49"/>
      <c r="U57" s="38"/>
      <c r="V57" s="40"/>
      <c r="W57" s="40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9"/>
      <c r="AO57" s="41"/>
      <c r="AP57" s="41"/>
      <c r="AQ57" s="41"/>
      <c r="AR57" s="41"/>
      <c r="AS57" s="41"/>
      <c r="AT57" s="41"/>
      <c r="AU57" s="41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36"/>
    </row>
    <row r="58" spans="1:58" ht="15">
      <c r="A58" s="58"/>
      <c r="B58" s="103"/>
      <c r="C58" s="79"/>
      <c r="D58" s="9" t="s">
        <v>21</v>
      </c>
      <c r="E58" s="46"/>
      <c r="F58" s="46"/>
      <c r="G58" s="46"/>
      <c r="H58" s="46"/>
      <c r="I58" s="46"/>
      <c r="J58" s="46"/>
      <c r="K58" s="46"/>
      <c r="L58" s="47"/>
      <c r="M58" s="46"/>
      <c r="N58" s="46"/>
      <c r="O58" s="46"/>
      <c r="P58" s="46"/>
      <c r="Q58" s="46"/>
      <c r="R58" s="46"/>
      <c r="S58" s="48"/>
      <c r="T58" s="49"/>
      <c r="U58" s="38"/>
      <c r="V58" s="40"/>
      <c r="W58" s="40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9"/>
      <c r="AO58" s="41"/>
      <c r="AP58" s="41"/>
      <c r="AQ58" s="41"/>
      <c r="AR58" s="41"/>
      <c r="AS58" s="41"/>
      <c r="AT58" s="41"/>
      <c r="AU58" s="41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36"/>
    </row>
    <row r="59" spans="1:58" ht="15">
      <c r="A59" s="58"/>
      <c r="B59" s="90" t="s">
        <v>136</v>
      </c>
      <c r="C59" s="101" t="s">
        <v>137</v>
      </c>
      <c r="D59" s="15" t="s">
        <v>20</v>
      </c>
      <c r="E59" s="46"/>
      <c r="F59" s="46"/>
      <c r="G59" s="46"/>
      <c r="H59" s="46"/>
      <c r="I59" s="46"/>
      <c r="J59" s="46"/>
      <c r="K59" s="46"/>
      <c r="L59" s="47"/>
      <c r="M59" s="46"/>
      <c r="N59" s="46"/>
      <c r="O59" s="46"/>
      <c r="P59" s="46"/>
      <c r="Q59" s="46"/>
      <c r="R59" s="46"/>
      <c r="S59" s="48"/>
      <c r="T59" s="49"/>
      <c r="U59" s="38"/>
      <c r="V59" s="40"/>
      <c r="W59" s="40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9"/>
      <c r="AO59" s="41"/>
      <c r="AP59" s="41"/>
      <c r="AQ59" s="41"/>
      <c r="AR59" s="41"/>
      <c r="AS59" s="41"/>
      <c r="AT59" s="41"/>
      <c r="AU59" s="41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36"/>
    </row>
    <row r="60" spans="1:58" ht="15">
      <c r="A60" s="58"/>
      <c r="B60" s="91"/>
      <c r="C60" s="93"/>
      <c r="D60" s="15" t="s">
        <v>21</v>
      </c>
      <c r="E60" s="46"/>
      <c r="F60" s="46"/>
      <c r="G60" s="46"/>
      <c r="H60" s="46"/>
      <c r="I60" s="46"/>
      <c r="J60" s="46"/>
      <c r="K60" s="46"/>
      <c r="L60" s="47"/>
      <c r="M60" s="46"/>
      <c r="N60" s="46"/>
      <c r="O60" s="46"/>
      <c r="P60" s="46"/>
      <c r="Q60" s="46"/>
      <c r="R60" s="46"/>
      <c r="S60" s="48"/>
      <c r="T60" s="49"/>
      <c r="U60" s="38"/>
      <c r="V60" s="40"/>
      <c r="W60" s="40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9"/>
      <c r="AO60" s="41"/>
      <c r="AP60" s="41"/>
      <c r="AQ60" s="41"/>
      <c r="AR60" s="41"/>
      <c r="AS60" s="41"/>
      <c r="AT60" s="41"/>
      <c r="AU60" s="41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36"/>
    </row>
    <row r="61" spans="1:58" ht="15">
      <c r="A61" s="58"/>
      <c r="B61" s="90" t="s">
        <v>138</v>
      </c>
      <c r="C61" s="101" t="s">
        <v>126</v>
      </c>
      <c r="D61" s="104" t="s">
        <v>20</v>
      </c>
      <c r="E61" s="46"/>
      <c r="F61" s="46"/>
      <c r="G61" s="46"/>
      <c r="H61" s="46"/>
      <c r="I61" s="46"/>
      <c r="J61" s="46"/>
      <c r="K61" s="46"/>
      <c r="L61" s="47"/>
      <c r="M61" s="46"/>
      <c r="N61" s="46"/>
      <c r="O61" s="46"/>
      <c r="P61" s="46"/>
      <c r="Q61" s="46"/>
      <c r="R61" s="46"/>
      <c r="S61" s="48"/>
      <c r="T61" s="49"/>
      <c r="U61" s="38"/>
      <c r="V61" s="40"/>
      <c r="W61" s="40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9"/>
      <c r="AO61" s="41"/>
      <c r="AP61" s="41"/>
      <c r="AQ61" s="41"/>
      <c r="AR61" s="41"/>
      <c r="AS61" s="41"/>
      <c r="AT61" s="41"/>
      <c r="AU61" s="41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36"/>
    </row>
    <row r="62" spans="1:58" ht="15">
      <c r="A62" s="58"/>
      <c r="B62" s="91"/>
      <c r="C62" s="93"/>
      <c r="D62" s="105"/>
      <c r="E62" s="46"/>
      <c r="F62" s="46"/>
      <c r="G62" s="46"/>
      <c r="H62" s="46"/>
      <c r="I62" s="46"/>
      <c r="J62" s="46"/>
      <c r="K62" s="46"/>
      <c r="L62" s="47"/>
      <c r="M62" s="46"/>
      <c r="N62" s="46"/>
      <c r="O62" s="46"/>
      <c r="P62" s="46"/>
      <c r="Q62" s="46"/>
      <c r="R62" s="46"/>
      <c r="S62" s="48"/>
      <c r="T62" s="49"/>
      <c r="U62" s="38"/>
      <c r="V62" s="40"/>
      <c r="W62" s="40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9"/>
      <c r="AO62" s="41"/>
      <c r="AP62" s="41"/>
      <c r="AQ62" s="41"/>
      <c r="AR62" s="41"/>
      <c r="AS62" s="41"/>
      <c r="AT62" s="41"/>
      <c r="AU62" s="41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36"/>
    </row>
    <row r="63" spans="1:58" ht="15">
      <c r="A63" s="58"/>
      <c r="B63" s="102" t="s">
        <v>139</v>
      </c>
      <c r="C63" s="78" t="s">
        <v>140</v>
      </c>
      <c r="D63" s="9" t="s">
        <v>20</v>
      </c>
      <c r="E63" s="46"/>
      <c r="F63" s="46"/>
      <c r="G63" s="46"/>
      <c r="H63" s="46"/>
      <c r="I63" s="46"/>
      <c r="J63" s="46"/>
      <c r="K63" s="46"/>
      <c r="L63" s="47"/>
      <c r="M63" s="46"/>
      <c r="N63" s="46"/>
      <c r="O63" s="46"/>
      <c r="P63" s="46"/>
      <c r="Q63" s="46"/>
      <c r="R63" s="46"/>
      <c r="S63" s="48"/>
      <c r="T63" s="49"/>
      <c r="U63" s="38"/>
      <c r="V63" s="40"/>
      <c r="W63" s="40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9"/>
      <c r="AO63" s="41"/>
      <c r="AP63" s="41"/>
      <c r="AQ63" s="41"/>
      <c r="AR63" s="41"/>
      <c r="AS63" s="41"/>
      <c r="AT63" s="41"/>
      <c r="AU63" s="41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36"/>
    </row>
    <row r="64" spans="1:58" ht="15">
      <c r="A64" s="58"/>
      <c r="B64" s="103"/>
      <c r="C64" s="79"/>
      <c r="D64" s="9" t="s">
        <v>21</v>
      </c>
      <c r="E64" s="46"/>
      <c r="F64" s="46"/>
      <c r="G64" s="46"/>
      <c r="H64" s="46"/>
      <c r="I64" s="46"/>
      <c r="J64" s="46"/>
      <c r="K64" s="46"/>
      <c r="L64" s="47"/>
      <c r="M64" s="46"/>
      <c r="N64" s="46"/>
      <c r="O64" s="46"/>
      <c r="P64" s="46"/>
      <c r="Q64" s="46"/>
      <c r="R64" s="46"/>
      <c r="S64" s="48"/>
      <c r="T64" s="49"/>
      <c r="U64" s="38"/>
      <c r="V64" s="40"/>
      <c r="W64" s="40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9"/>
      <c r="AO64" s="41"/>
      <c r="AP64" s="41"/>
      <c r="AQ64" s="41"/>
      <c r="AR64" s="41"/>
      <c r="AS64" s="41"/>
      <c r="AT64" s="41"/>
      <c r="AU64" s="41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6"/>
    </row>
    <row r="65" spans="1:58" ht="15">
      <c r="A65" s="58"/>
      <c r="B65" s="90" t="s">
        <v>141</v>
      </c>
      <c r="C65" s="101" t="s">
        <v>142</v>
      </c>
      <c r="D65" s="15" t="s">
        <v>20</v>
      </c>
      <c r="E65" s="46"/>
      <c r="F65" s="46"/>
      <c r="G65" s="46"/>
      <c r="H65" s="46"/>
      <c r="I65" s="46"/>
      <c r="J65" s="46"/>
      <c r="K65" s="46"/>
      <c r="L65" s="47"/>
      <c r="M65" s="46"/>
      <c r="N65" s="46"/>
      <c r="O65" s="46"/>
      <c r="P65" s="46"/>
      <c r="Q65" s="46"/>
      <c r="R65" s="46"/>
      <c r="S65" s="48"/>
      <c r="T65" s="49"/>
      <c r="U65" s="38"/>
      <c r="V65" s="40"/>
      <c r="W65" s="40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9"/>
      <c r="AO65" s="41"/>
      <c r="AP65" s="41"/>
      <c r="AQ65" s="41"/>
      <c r="AR65" s="41"/>
      <c r="AS65" s="41"/>
      <c r="AT65" s="41"/>
      <c r="AU65" s="41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6"/>
    </row>
    <row r="66" spans="1:58" ht="15">
      <c r="A66" s="58"/>
      <c r="B66" s="91"/>
      <c r="C66" s="93"/>
      <c r="D66" s="15" t="s">
        <v>21</v>
      </c>
      <c r="E66" s="46"/>
      <c r="F66" s="46"/>
      <c r="G66" s="46"/>
      <c r="H66" s="46"/>
      <c r="I66" s="46"/>
      <c r="J66" s="46"/>
      <c r="K66" s="46"/>
      <c r="L66" s="47"/>
      <c r="M66" s="46"/>
      <c r="N66" s="46"/>
      <c r="O66" s="46"/>
      <c r="P66" s="46"/>
      <c r="Q66" s="46"/>
      <c r="R66" s="46"/>
      <c r="S66" s="48"/>
      <c r="T66" s="49"/>
      <c r="U66" s="38"/>
      <c r="V66" s="40"/>
      <c r="W66" s="40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9"/>
      <c r="AO66" s="41"/>
      <c r="AP66" s="41"/>
      <c r="AQ66" s="41"/>
      <c r="AR66" s="41"/>
      <c r="AS66" s="41"/>
      <c r="AT66" s="41"/>
      <c r="AU66" s="41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36"/>
    </row>
    <row r="67" spans="1:58" ht="15">
      <c r="A67" s="58"/>
      <c r="B67" s="14" t="s">
        <v>164</v>
      </c>
      <c r="C67" s="16" t="s">
        <v>126</v>
      </c>
      <c r="D67" s="10" t="s">
        <v>20</v>
      </c>
      <c r="E67" s="46"/>
      <c r="F67" s="46"/>
      <c r="G67" s="46"/>
      <c r="H67" s="46"/>
      <c r="I67" s="46"/>
      <c r="J67" s="46"/>
      <c r="K67" s="46"/>
      <c r="L67" s="47"/>
      <c r="M67" s="46"/>
      <c r="N67" s="46"/>
      <c r="O67" s="46"/>
      <c r="P67" s="46"/>
      <c r="Q67" s="46"/>
      <c r="R67" s="46"/>
      <c r="S67" s="48"/>
      <c r="T67" s="49">
        <v>36</v>
      </c>
      <c r="U67" s="38">
        <v>36</v>
      </c>
      <c r="V67" s="42">
        <f>SUM(T67:U67)</f>
        <v>72</v>
      </c>
      <c r="W67" s="40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9"/>
      <c r="AO67" s="41"/>
      <c r="AP67" s="41"/>
      <c r="AQ67" s="41"/>
      <c r="AR67" s="41"/>
      <c r="AS67" s="41"/>
      <c r="AT67" s="41"/>
      <c r="AU67" s="41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36"/>
    </row>
    <row r="68" spans="1:58" ht="15">
      <c r="A68" s="58"/>
      <c r="B68" s="10" t="s">
        <v>165</v>
      </c>
      <c r="C68" s="8" t="s">
        <v>128</v>
      </c>
      <c r="D68" s="10" t="s">
        <v>20</v>
      </c>
      <c r="E68" s="46"/>
      <c r="F68" s="46"/>
      <c r="G68" s="46"/>
      <c r="H68" s="46"/>
      <c r="I68" s="46"/>
      <c r="J68" s="46"/>
      <c r="K68" s="46"/>
      <c r="L68" s="47"/>
      <c r="M68" s="46"/>
      <c r="N68" s="46"/>
      <c r="O68" s="46"/>
      <c r="P68" s="46"/>
      <c r="Q68" s="46"/>
      <c r="R68" s="46"/>
      <c r="S68" s="48"/>
      <c r="T68" s="49"/>
      <c r="U68" s="38"/>
      <c r="V68" s="40"/>
      <c r="W68" s="40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9"/>
      <c r="AO68" s="41">
        <v>36</v>
      </c>
      <c r="AP68" s="41">
        <v>36</v>
      </c>
      <c r="AQ68" s="41">
        <v>36</v>
      </c>
      <c r="AR68" s="41">
        <v>36</v>
      </c>
      <c r="AS68" s="41">
        <v>36</v>
      </c>
      <c r="AT68" s="41">
        <v>36</v>
      </c>
      <c r="AU68" s="41">
        <v>36</v>
      </c>
      <c r="AV68" s="42">
        <f>SUM(AO68:AU68)</f>
        <v>252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36"/>
    </row>
    <row r="69" spans="1:58" ht="15">
      <c r="A69" s="58"/>
      <c r="B69" s="63" t="s">
        <v>36</v>
      </c>
      <c r="C69" s="78" t="s">
        <v>45</v>
      </c>
      <c r="D69" s="9" t="s">
        <v>20</v>
      </c>
      <c r="E69" s="46"/>
      <c r="F69" s="46"/>
      <c r="G69" s="46"/>
      <c r="H69" s="46"/>
      <c r="I69" s="46"/>
      <c r="J69" s="46"/>
      <c r="K69" s="46"/>
      <c r="L69" s="47"/>
      <c r="M69" s="46"/>
      <c r="N69" s="46"/>
      <c r="O69" s="46"/>
      <c r="P69" s="46"/>
      <c r="Q69" s="46"/>
      <c r="R69" s="46"/>
      <c r="S69" s="48"/>
      <c r="T69" s="49"/>
      <c r="U69" s="38"/>
      <c r="V69" s="40"/>
      <c r="W69" s="40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9"/>
      <c r="AO69" s="41"/>
      <c r="AP69" s="41"/>
      <c r="AQ69" s="41"/>
      <c r="AR69" s="41"/>
      <c r="AS69" s="41"/>
      <c r="AT69" s="41"/>
      <c r="AU69" s="41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36"/>
    </row>
    <row r="70" spans="1:58" ht="15">
      <c r="A70" s="58"/>
      <c r="B70" s="63"/>
      <c r="C70" s="79"/>
      <c r="D70" s="9" t="s">
        <v>21</v>
      </c>
      <c r="E70" s="46"/>
      <c r="F70" s="46"/>
      <c r="G70" s="46"/>
      <c r="H70" s="46"/>
      <c r="I70" s="46"/>
      <c r="J70" s="46"/>
      <c r="K70" s="46"/>
      <c r="L70" s="47"/>
      <c r="M70" s="46"/>
      <c r="N70" s="46"/>
      <c r="O70" s="46"/>
      <c r="P70" s="46"/>
      <c r="Q70" s="46"/>
      <c r="R70" s="46"/>
      <c r="S70" s="48"/>
      <c r="T70" s="49"/>
      <c r="U70" s="38"/>
      <c r="V70" s="40"/>
      <c r="W70" s="40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9"/>
      <c r="AO70" s="41"/>
      <c r="AP70" s="41"/>
      <c r="AQ70" s="41"/>
      <c r="AR70" s="41"/>
      <c r="AS70" s="41"/>
      <c r="AT70" s="41"/>
      <c r="AU70" s="41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36"/>
    </row>
    <row r="71" spans="1:58" ht="14.25" customHeight="1">
      <c r="A71" s="58"/>
      <c r="B71" s="67" t="s">
        <v>43</v>
      </c>
      <c r="C71" s="68"/>
      <c r="D71" s="69"/>
      <c r="E71" s="46">
        <f>E16+E18+E26+E28+E34+E36+E42+E46+E54</f>
        <v>36</v>
      </c>
      <c r="F71" s="46">
        <f aca="true" t="shared" si="5" ref="F71:R71">F16+F18+F26+F28+F34+F36+F42+F46+F54</f>
        <v>36</v>
      </c>
      <c r="G71" s="46">
        <f t="shared" si="5"/>
        <v>36</v>
      </c>
      <c r="H71" s="46">
        <f t="shared" si="5"/>
        <v>36</v>
      </c>
      <c r="I71" s="46">
        <f t="shared" si="5"/>
        <v>27</v>
      </c>
      <c r="J71" s="46">
        <f t="shared" si="5"/>
        <v>33</v>
      </c>
      <c r="K71" s="46">
        <f t="shared" si="5"/>
        <v>36</v>
      </c>
      <c r="L71" s="47"/>
      <c r="M71" s="46">
        <f>M16+M18+M26+M28+M34+M36+M42+M46+M54</f>
        <v>34</v>
      </c>
      <c r="N71" s="46">
        <f>N16+N18+N26+N28+N34+N36+N42+N46+N54</f>
        <v>36</v>
      </c>
      <c r="O71" s="46">
        <f t="shared" si="5"/>
        <v>36</v>
      </c>
      <c r="P71" s="46">
        <f t="shared" si="5"/>
        <v>36</v>
      </c>
      <c r="Q71" s="46">
        <f t="shared" si="5"/>
        <v>36</v>
      </c>
      <c r="R71" s="46">
        <f t="shared" si="5"/>
        <v>36</v>
      </c>
      <c r="S71" s="48"/>
      <c r="T71" s="49"/>
      <c r="U71" s="38"/>
      <c r="V71" s="43">
        <f>SUM(E71:R71)</f>
        <v>454</v>
      </c>
      <c r="W71" s="40"/>
      <c r="X71" s="36">
        <f>X14+X16+X18+X26+X30+X32+X36+X42+X46</f>
        <v>36</v>
      </c>
      <c r="Y71" s="36">
        <f aca="true" t="shared" si="6" ref="Y71:AM71">Y14+Y16+Y18+Y26+Y30+Y32+Y36+Y42+Y46</f>
        <v>36</v>
      </c>
      <c r="Z71" s="36">
        <f t="shared" si="6"/>
        <v>36</v>
      </c>
      <c r="AA71" s="36">
        <f t="shared" si="6"/>
        <v>36</v>
      </c>
      <c r="AB71" s="36">
        <f t="shared" si="6"/>
        <v>36</v>
      </c>
      <c r="AC71" s="36">
        <f t="shared" si="6"/>
        <v>36</v>
      </c>
      <c r="AD71" s="36">
        <f t="shared" si="6"/>
        <v>36</v>
      </c>
      <c r="AE71" s="36">
        <f t="shared" si="6"/>
        <v>36</v>
      </c>
      <c r="AF71" s="36">
        <f t="shared" si="6"/>
        <v>36</v>
      </c>
      <c r="AG71" s="36">
        <f t="shared" si="6"/>
        <v>36</v>
      </c>
      <c r="AH71" s="36">
        <f t="shared" si="6"/>
        <v>36</v>
      </c>
      <c r="AI71" s="36">
        <f t="shared" si="6"/>
        <v>36</v>
      </c>
      <c r="AJ71" s="36">
        <f t="shared" si="6"/>
        <v>36</v>
      </c>
      <c r="AK71" s="36">
        <f t="shared" si="6"/>
        <v>36</v>
      </c>
      <c r="AL71" s="36">
        <f t="shared" si="6"/>
        <v>36</v>
      </c>
      <c r="AM71" s="36">
        <f t="shared" si="6"/>
        <v>36</v>
      </c>
      <c r="AN71" s="39"/>
      <c r="AO71" s="41"/>
      <c r="AP71" s="41"/>
      <c r="AQ71" s="41"/>
      <c r="AR71" s="41"/>
      <c r="AS71" s="41"/>
      <c r="AT71" s="41"/>
      <c r="AU71" s="41"/>
      <c r="AV71" s="43">
        <f>SUM(X71:AM71)</f>
        <v>576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36">
        <f>V71+AV71</f>
        <v>1030</v>
      </c>
    </row>
    <row r="72" spans="1:58" ht="15.75" customHeight="1">
      <c r="A72" s="58"/>
      <c r="B72" s="106" t="s">
        <v>37</v>
      </c>
      <c r="C72" s="107"/>
      <c r="D72" s="108"/>
      <c r="E72" s="46">
        <f>E17+E19+E27+E29+E35+E37+E43+E47+E55</f>
        <v>18</v>
      </c>
      <c r="F72" s="46">
        <f aca="true" t="shared" si="7" ref="F72:R72">F17+F19+F27+F29+F35+F37+F43+F47+F55</f>
        <v>18</v>
      </c>
      <c r="G72" s="46">
        <f t="shared" si="7"/>
        <v>18</v>
      </c>
      <c r="H72" s="46">
        <f t="shared" si="7"/>
        <v>18</v>
      </c>
      <c r="I72" s="46">
        <f t="shared" si="7"/>
        <v>18</v>
      </c>
      <c r="J72" s="46">
        <f t="shared" si="7"/>
        <v>18</v>
      </c>
      <c r="K72" s="46">
        <f t="shared" si="7"/>
        <v>18</v>
      </c>
      <c r="L72" s="47"/>
      <c r="M72" s="46">
        <f>M17+M19+M27+M29+M35+M37+M43+M47+M55</f>
        <v>18</v>
      </c>
      <c r="N72" s="46">
        <f>N17+N19+N27+N29+N35+N37+N43+N47+N55</f>
        <v>18</v>
      </c>
      <c r="O72" s="46">
        <f t="shared" si="7"/>
        <v>18</v>
      </c>
      <c r="P72" s="46">
        <f t="shared" si="7"/>
        <v>18</v>
      </c>
      <c r="Q72" s="46">
        <f t="shared" si="7"/>
        <v>18</v>
      </c>
      <c r="R72" s="46">
        <f t="shared" si="7"/>
        <v>18</v>
      </c>
      <c r="S72" s="48"/>
      <c r="T72" s="49"/>
      <c r="U72" s="38"/>
      <c r="V72" s="43">
        <f>SUM(E72:R72)</f>
        <v>234</v>
      </c>
      <c r="W72" s="40"/>
      <c r="X72" s="36">
        <f>X15+X17+X19+X27+X31+X33+X37+X43+X47</f>
        <v>18</v>
      </c>
      <c r="Y72" s="36">
        <f aca="true" t="shared" si="8" ref="Y72:AM72">Y15+Y17+Y19+Y27+Y31+Y33+Y37+Y43+Y47</f>
        <v>18</v>
      </c>
      <c r="Z72" s="36">
        <f t="shared" si="8"/>
        <v>18</v>
      </c>
      <c r="AA72" s="36">
        <f t="shared" si="8"/>
        <v>18</v>
      </c>
      <c r="AB72" s="36">
        <f t="shared" si="8"/>
        <v>18</v>
      </c>
      <c r="AC72" s="36">
        <f t="shared" si="8"/>
        <v>18</v>
      </c>
      <c r="AD72" s="36">
        <f t="shared" si="8"/>
        <v>18</v>
      </c>
      <c r="AE72" s="36">
        <f t="shared" si="8"/>
        <v>18</v>
      </c>
      <c r="AF72" s="36">
        <f t="shared" si="8"/>
        <v>18</v>
      </c>
      <c r="AG72" s="36">
        <f t="shared" si="8"/>
        <v>18</v>
      </c>
      <c r="AH72" s="36">
        <f t="shared" si="8"/>
        <v>18</v>
      </c>
      <c r="AI72" s="36">
        <f t="shared" si="8"/>
        <v>18</v>
      </c>
      <c r="AJ72" s="36">
        <f t="shared" si="8"/>
        <v>18</v>
      </c>
      <c r="AK72" s="36">
        <f t="shared" si="8"/>
        <v>18</v>
      </c>
      <c r="AL72" s="36">
        <f t="shared" si="8"/>
        <v>18</v>
      </c>
      <c r="AM72" s="36">
        <f t="shared" si="8"/>
        <v>18</v>
      </c>
      <c r="AN72" s="39"/>
      <c r="AO72" s="41"/>
      <c r="AP72" s="41"/>
      <c r="AQ72" s="41"/>
      <c r="AR72" s="41"/>
      <c r="AS72" s="41"/>
      <c r="AT72" s="41"/>
      <c r="AU72" s="41"/>
      <c r="AV72" s="43">
        <f>SUM(X72:AM72)</f>
        <v>288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36">
        <f>V72+AV72</f>
        <v>522</v>
      </c>
    </row>
    <row r="73" spans="1:58" ht="12.75" customHeight="1">
      <c r="A73" s="58"/>
      <c r="B73" s="106" t="s">
        <v>38</v>
      </c>
      <c r="C73" s="107"/>
      <c r="D73" s="108"/>
      <c r="E73" s="46">
        <f>E71+E72</f>
        <v>54</v>
      </c>
      <c r="F73" s="46">
        <f aca="true" t="shared" si="9" ref="F73:R73">F71+F72</f>
        <v>54</v>
      </c>
      <c r="G73" s="46">
        <f t="shared" si="9"/>
        <v>54</v>
      </c>
      <c r="H73" s="46">
        <f t="shared" si="9"/>
        <v>54</v>
      </c>
      <c r="I73" s="46">
        <f t="shared" si="9"/>
        <v>45</v>
      </c>
      <c r="J73" s="46">
        <f t="shared" si="9"/>
        <v>51</v>
      </c>
      <c r="K73" s="46">
        <f t="shared" si="9"/>
        <v>54</v>
      </c>
      <c r="L73" s="47"/>
      <c r="M73" s="46">
        <f>M71+M72</f>
        <v>52</v>
      </c>
      <c r="N73" s="46">
        <f>N71+N72</f>
        <v>54</v>
      </c>
      <c r="O73" s="46">
        <f t="shared" si="9"/>
        <v>54</v>
      </c>
      <c r="P73" s="46">
        <f t="shared" si="9"/>
        <v>54</v>
      </c>
      <c r="Q73" s="46">
        <f t="shared" si="9"/>
        <v>54</v>
      </c>
      <c r="R73" s="46">
        <f t="shared" si="9"/>
        <v>54</v>
      </c>
      <c r="S73" s="48"/>
      <c r="T73" s="49"/>
      <c r="U73" s="38"/>
      <c r="V73" s="43">
        <f>SUM(E73:R73)</f>
        <v>688</v>
      </c>
      <c r="W73" s="40"/>
      <c r="X73" s="36">
        <f>X71+X72</f>
        <v>54</v>
      </c>
      <c r="Y73" s="36">
        <f aca="true" t="shared" si="10" ref="Y73:AM73">Y71+Y72</f>
        <v>54</v>
      </c>
      <c r="Z73" s="36">
        <f t="shared" si="10"/>
        <v>54</v>
      </c>
      <c r="AA73" s="36">
        <f t="shared" si="10"/>
        <v>54</v>
      </c>
      <c r="AB73" s="36">
        <f t="shared" si="10"/>
        <v>54</v>
      </c>
      <c r="AC73" s="36">
        <f t="shared" si="10"/>
        <v>54</v>
      </c>
      <c r="AD73" s="36">
        <f t="shared" si="10"/>
        <v>54</v>
      </c>
      <c r="AE73" s="36">
        <f t="shared" si="10"/>
        <v>54</v>
      </c>
      <c r="AF73" s="36">
        <f t="shared" si="10"/>
        <v>54</v>
      </c>
      <c r="AG73" s="36">
        <f t="shared" si="10"/>
        <v>54</v>
      </c>
      <c r="AH73" s="36">
        <f t="shared" si="10"/>
        <v>54</v>
      </c>
      <c r="AI73" s="36">
        <f t="shared" si="10"/>
        <v>54</v>
      </c>
      <c r="AJ73" s="36">
        <f t="shared" si="10"/>
        <v>54</v>
      </c>
      <c r="AK73" s="36">
        <f t="shared" si="10"/>
        <v>54</v>
      </c>
      <c r="AL73" s="36">
        <f t="shared" si="10"/>
        <v>54</v>
      </c>
      <c r="AM73" s="36">
        <f t="shared" si="10"/>
        <v>54</v>
      </c>
      <c r="AN73" s="39"/>
      <c r="AO73" s="41"/>
      <c r="AP73" s="41"/>
      <c r="AQ73" s="41"/>
      <c r="AR73" s="41"/>
      <c r="AS73" s="41"/>
      <c r="AT73" s="41"/>
      <c r="AU73" s="41"/>
      <c r="AV73" s="43">
        <f>SUM(X73:AM73)</f>
        <v>864</v>
      </c>
      <c r="AW73" s="40"/>
      <c r="AX73" s="40"/>
      <c r="AY73" s="40"/>
      <c r="AZ73" s="40"/>
      <c r="BA73" s="40"/>
      <c r="BB73" s="40"/>
      <c r="BC73" s="40"/>
      <c r="BD73" s="40"/>
      <c r="BE73" s="40"/>
      <c r="BF73" s="36">
        <f>V73+AV73</f>
        <v>1552</v>
      </c>
    </row>
  </sheetData>
  <sheetProtection/>
  <mergeCells count="84">
    <mergeCell ref="B71:D71"/>
    <mergeCell ref="B72:D72"/>
    <mergeCell ref="B73:D73"/>
    <mergeCell ref="B14:B15"/>
    <mergeCell ref="B16:B17"/>
    <mergeCell ref="C14:C15"/>
    <mergeCell ref="C16:C17"/>
    <mergeCell ref="B28:B29"/>
    <mergeCell ref="B30:B31"/>
    <mergeCell ref="B32:B33"/>
    <mergeCell ref="B34:B35"/>
    <mergeCell ref="C28:C29"/>
    <mergeCell ref="C30:C31"/>
    <mergeCell ref="C32:C33"/>
    <mergeCell ref="C34:C35"/>
    <mergeCell ref="B69:B70"/>
    <mergeCell ref="C69:C70"/>
    <mergeCell ref="D61:D62"/>
    <mergeCell ref="B63:B64"/>
    <mergeCell ref="C63:C64"/>
    <mergeCell ref="B65:B66"/>
    <mergeCell ref="C65:C66"/>
    <mergeCell ref="B59:B60"/>
    <mergeCell ref="C59:C60"/>
    <mergeCell ref="B61:B62"/>
    <mergeCell ref="C61:C62"/>
    <mergeCell ref="B54:B55"/>
    <mergeCell ref="C54:C55"/>
    <mergeCell ref="B57:B58"/>
    <mergeCell ref="C57:C58"/>
    <mergeCell ref="B48:B49"/>
    <mergeCell ref="C48:C49"/>
    <mergeCell ref="B52:B53"/>
    <mergeCell ref="C52:C53"/>
    <mergeCell ref="B44:B45"/>
    <mergeCell ref="C44:C45"/>
    <mergeCell ref="B46:B47"/>
    <mergeCell ref="C46:C47"/>
    <mergeCell ref="BF1:BF5"/>
    <mergeCell ref="E2:BE2"/>
    <mergeCell ref="E4:BE4"/>
    <mergeCell ref="AN1:AQ1"/>
    <mergeCell ref="AS1:AU1"/>
    <mergeCell ref="AW1:AZ1"/>
    <mergeCell ref="BA1:BD1"/>
    <mergeCell ref="W1:Z1"/>
    <mergeCell ref="B22:B23"/>
    <mergeCell ref="C22:C23"/>
    <mergeCell ref="B20:B21"/>
    <mergeCell ref="B42:B43"/>
    <mergeCell ref="C42:C43"/>
    <mergeCell ref="B36:B37"/>
    <mergeCell ref="C36:C37"/>
    <mergeCell ref="B38:B39"/>
    <mergeCell ref="C38:C39"/>
    <mergeCell ref="B40:B41"/>
    <mergeCell ref="C40:C41"/>
    <mergeCell ref="C18:C19"/>
    <mergeCell ref="A6:A73"/>
    <mergeCell ref="B6:B7"/>
    <mergeCell ref="C6:C7"/>
    <mergeCell ref="B8:B9"/>
    <mergeCell ref="C8:C9"/>
    <mergeCell ref="B10:B11"/>
    <mergeCell ref="C10:C11"/>
    <mergeCell ref="B12:B13"/>
    <mergeCell ref="C12:C13"/>
    <mergeCell ref="B18:B19"/>
    <mergeCell ref="B24:B25"/>
    <mergeCell ref="C24:C25"/>
    <mergeCell ref="B26:B27"/>
    <mergeCell ref="C26:C27"/>
    <mergeCell ref="C20:C21"/>
    <mergeCell ref="A1:A5"/>
    <mergeCell ref="B1:B5"/>
    <mergeCell ref="C1:C5"/>
    <mergeCell ref="D1:D5"/>
    <mergeCell ref="AJ1:AL1"/>
    <mergeCell ref="F1:H1"/>
    <mergeCell ref="J1:M1"/>
    <mergeCell ref="N1:Q1"/>
    <mergeCell ref="S1:U1"/>
    <mergeCell ref="AB1:AD1"/>
    <mergeCell ref="AF1:A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421875" style="0" customWidth="1"/>
    <col min="2" max="2" width="6.140625" style="0" customWidth="1"/>
    <col min="4" max="4" width="5.8515625" style="0" customWidth="1"/>
    <col min="5" max="5" width="3.8515625" style="0" customWidth="1"/>
    <col min="6" max="6" width="4.7109375" style="0" customWidth="1"/>
    <col min="7" max="7" width="5.28125" style="0" customWidth="1"/>
    <col min="8" max="8" width="4.7109375" style="0" customWidth="1"/>
    <col min="9" max="9" width="4.42187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7109375" style="0" customWidth="1"/>
    <col min="14" max="14" width="4.140625" style="0" customWidth="1"/>
    <col min="15" max="15" width="4.57421875" style="0" customWidth="1"/>
    <col min="16" max="16" width="4.140625" style="0" customWidth="1"/>
    <col min="17" max="18" width="4.7109375" style="0" customWidth="1"/>
    <col min="19" max="19" width="5.00390625" style="0" customWidth="1"/>
    <col min="20" max="20" width="4.421875" style="0" customWidth="1"/>
    <col min="21" max="21" width="5.140625" style="0" customWidth="1"/>
    <col min="22" max="22" width="4.8515625" style="0" customWidth="1"/>
    <col min="23" max="23" width="4.421875" style="0" customWidth="1"/>
    <col min="24" max="24" width="4.57421875" style="0" customWidth="1"/>
    <col min="25" max="25" width="4.28125" style="0" customWidth="1"/>
    <col min="26" max="26" width="5.28125" style="0" customWidth="1"/>
    <col min="27" max="27" width="4.421875" style="0" customWidth="1"/>
    <col min="28" max="28" width="4.57421875" style="0" customWidth="1"/>
    <col min="29" max="29" width="4.421875" style="0" customWidth="1"/>
    <col min="30" max="30" width="4.7109375" style="0" customWidth="1"/>
    <col min="31" max="31" width="5.00390625" style="0" customWidth="1"/>
    <col min="32" max="34" width="4.8515625" style="0" customWidth="1"/>
    <col min="35" max="35" width="4.28125" style="0" customWidth="1"/>
    <col min="36" max="36" width="4.7109375" style="0" customWidth="1"/>
    <col min="37" max="37" width="5.140625" style="0" customWidth="1"/>
    <col min="38" max="38" width="4.57421875" style="0" customWidth="1"/>
    <col min="39" max="39" width="4.8515625" style="0" customWidth="1"/>
    <col min="40" max="40" width="4.140625" style="0" customWidth="1"/>
    <col min="41" max="41" width="5.421875" style="0" customWidth="1"/>
    <col min="42" max="42" width="5.00390625" style="0" customWidth="1"/>
    <col min="43" max="44" width="5.7109375" style="0" customWidth="1"/>
    <col min="45" max="46" width="5.140625" style="0" customWidth="1"/>
    <col min="47" max="47" width="5.00390625" style="0" customWidth="1"/>
    <col min="48" max="48" width="5.140625" style="0" customWidth="1"/>
    <col min="49" max="49" width="5.00390625" style="0" customWidth="1"/>
    <col min="50" max="50" width="4.57421875" style="0" customWidth="1"/>
    <col min="51" max="51" width="4.8515625" style="0" customWidth="1"/>
    <col min="52" max="53" width="4.7109375" style="0" customWidth="1"/>
    <col min="54" max="54" width="5.140625" style="0" customWidth="1"/>
    <col min="55" max="55" width="5.421875" style="0" customWidth="1"/>
    <col min="56" max="56" width="5.7109375" style="0" customWidth="1"/>
    <col min="57" max="57" width="5.421875" style="0" customWidth="1"/>
    <col min="58" max="58" width="5.28125" style="0" customWidth="1"/>
  </cols>
  <sheetData>
    <row r="1" spans="1:58" ht="15">
      <c r="A1" s="73" t="s">
        <v>0</v>
      </c>
      <c r="B1" s="73" t="s">
        <v>1</v>
      </c>
      <c r="C1" s="73" t="s">
        <v>2</v>
      </c>
      <c r="D1" s="73" t="s">
        <v>3</v>
      </c>
      <c r="E1" s="3"/>
      <c r="F1" s="59" t="s">
        <v>4</v>
      </c>
      <c r="G1" s="59"/>
      <c r="H1" s="59"/>
      <c r="I1" s="4"/>
      <c r="J1" s="59" t="s">
        <v>5</v>
      </c>
      <c r="K1" s="59"/>
      <c r="L1" s="59"/>
      <c r="M1" s="59"/>
      <c r="N1" s="59" t="s">
        <v>6</v>
      </c>
      <c r="O1" s="59"/>
      <c r="P1" s="59"/>
      <c r="Q1" s="59"/>
      <c r="R1" s="4"/>
      <c r="S1" s="59" t="s">
        <v>7</v>
      </c>
      <c r="T1" s="59"/>
      <c r="U1" s="59"/>
      <c r="V1" s="4"/>
      <c r="W1" s="59" t="s">
        <v>8</v>
      </c>
      <c r="X1" s="59"/>
      <c r="Y1" s="59"/>
      <c r="Z1" s="59"/>
      <c r="AA1" s="4"/>
      <c r="AB1" s="59" t="s">
        <v>9</v>
      </c>
      <c r="AC1" s="59"/>
      <c r="AD1" s="59"/>
      <c r="AE1" s="4"/>
      <c r="AF1" s="59" t="s">
        <v>10</v>
      </c>
      <c r="AG1" s="59"/>
      <c r="AH1" s="59"/>
      <c r="AI1" s="4"/>
      <c r="AJ1" s="59" t="s">
        <v>11</v>
      </c>
      <c r="AK1" s="59"/>
      <c r="AL1" s="59"/>
      <c r="AM1" s="4"/>
      <c r="AN1" s="59" t="s">
        <v>12</v>
      </c>
      <c r="AO1" s="59"/>
      <c r="AP1" s="59"/>
      <c r="AQ1" s="59"/>
      <c r="AR1" s="4"/>
      <c r="AS1" s="59" t="s">
        <v>13</v>
      </c>
      <c r="AT1" s="59"/>
      <c r="AU1" s="59"/>
      <c r="AV1" s="4"/>
      <c r="AW1" s="59" t="s">
        <v>14</v>
      </c>
      <c r="AX1" s="59"/>
      <c r="AY1" s="59"/>
      <c r="AZ1" s="59"/>
      <c r="BA1" s="59" t="s">
        <v>15</v>
      </c>
      <c r="BB1" s="59"/>
      <c r="BC1" s="59"/>
      <c r="BD1" s="59"/>
      <c r="BE1" s="5"/>
      <c r="BF1" s="58" t="s">
        <v>44</v>
      </c>
    </row>
    <row r="2" spans="1:58" ht="15">
      <c r="A2" s="73"/>
      <c r="B2" s="73"/>
      <c r="C2" s="73"/>
      <c r="D2" s="73"/>
      <c r="E2" s="60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58"/>
    </row>
    <row r="3" spans="1:58" ht="15">
      <c r="A3" s="73"/>
      <c r="B3" s="73"/>
      <c r="C3" s="73"/>
      <c r="D3" s="73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58"/>
    </row>
    <row r="4" spans="1:58" ht="15">
      <c r="A4" s="73"/>
      <c r="B4" s="73"/>
      <c r="C4" s="73"/>
      <c r="D4" s="73"/>
      <c r="E4" s="60" t="s">
        <v>17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58"/>
    </row>
    <row r="5" spans="1:58" ht="15">
      <c r="A5" s="73"/>
      <c r="B5" s="73"/>
      <c r="C5" s="73"/>
      <c r="D5" s="73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58"/>
    </row>
    <row r="6" spans="1:58" ht="15">
      <c r="A6" s="58" t="s">
        <v>144</v>
      </c>
      <c r="B6" s="63" t="s">
        <v>18</v>
      </c>
      <c r="C6" s="70" t="s">
        <v>19</v>
      </c>
      <c r="D6" s="9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5">
      <c r="A7" s="58"/>
      <c r="B7" s="63"/>
      <c r="C7" s="70"/>
      <c r="D7" s="9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ht="15">
      <c r="A8" s="58"/>
      <c r="B8" s="62" t="s">
        <v>22</v>
      </c>
      <c r="C8" s="71" t="s">
        <v>72</v>
      </c>
      <c r="D8" s="10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15">
      <c r="A9" s="58"/>
      <c r="B9" s="62"/>
      <c r="C9" s="71"/>
      <c r="D9" s="10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15">
      <c r="A10" s="58"/>
      <c r="B10" s="62" t="s">
        <v>73</v>
      </c>
      <c r="C10" s="71" t="s">
        <v>74</v>
      </c>
      <c r="D10" s="10" t="s">
        <v>20</v>
      </c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5">
      <c r="A11" s="58"/>
      <c r="B11" s="62"/>
      <c r="C11" s="71"/>
      <c r="D11" s="10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5">
      <c r="A12" s="58"/>
      <c r="B12" s="63" t="s">
        <v>23</v>
      </c>
      <c r="C12" s="72" t="s">
        <v>40</v>
      </c>
      <c r="D12" s="9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5">
      <c r="A13" s="58"/>
      <c r="B13" s="63"/>
      <c r="C13" s="70"/>
      <c r="D13" s="9" t="s">
        <v>21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5">
      <c r="A14" s="58"/>
      <c r="B14" s="77" t="s">
        <v>47</v>
      </c>
      <c r="C14" s="71"/>
      <c r="D14" s="10" t="s">
        <v>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15">
      <c r="A15" s="58"/>
      <c r="B15" s="77"/>
      <c r="C15" s="71"/>
      <c r="D15" s="10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15">
      <c r="A16" s="58"/>
      <c r="B16" s="63" t="s">
        <v>24</v>
      </c>
      <c r="C16" s="70" t="s">
        <v>41</v>
      </c>
      <c r="D16" s="9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15">
      <c r="A17" s="58"/>
      <c r="B17" s="63"/>
      <c r="C17" s="70"/>
      <c r="D17" s="9" t="s">
        <v>21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5">
      <c r="A18" s="58"/>
      <c r="B18" s="77" t="s">
        <v>48</v>
      </c>
      <c r="C18" s="71"/>
      <c r="D18" s="10" t="s">
        <v>20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5">
      <c r="A19" s="58"/>
      <c r="B19" s="77"/>
      <c r="C19" s="71"/>
      <c r="D19" s="10" t="s">
        <v>21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5">
      <c r="A20" s="58"/>
      <c r="B20" s="63" t="s">
        <v>25</v>
      </c>
      <c r="C20" s="70" t="s">
        <v>42</v>
      </c>
      <c r="D20" s="9" t="s">
        <v>20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5">
      <c r="A21" s="58"/>
      <c r="B21" s="63"/>
      <c r="C21" s="70"/>
      <c r="D21" s="9" t="s">
        <v>21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5">
      <c r="A22" s="58"/>
      <c r="B22" s="62" t="s">
        <v>26</v>
      </c>
      <c r="C22" s="71"/>
      <c r="D22" s="10" t="s">
        <v>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5">
      <c r="A23" s="58"/>
      <c r="B23" s="62"/>
      <c r="C23" s="71"/>
      <c r="D23" s="10" t="s">
        <v>21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15">
      <c r="A24" s="58"/>
      <c r="B24" s="62" t="s">
        <v>27</v>
      </c>
      <c r="C24" s="71"/>
      <c r="D24" s="10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15">
      <c r="A25" s="58"/>
      <c r="B25" s="62"/>
      <c r="C25" s="71"/>
      <c r="D25" s="10" t="s">
        <v>21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15">
      <c r="A26" s="58"/>
      <c r="B26" s="63" t="s">
        <v>28</v>
      </c>
      <c r="C26" s="78" t="s">
        <v>46</v>
      </c>
      <c r="D26" s="9" t="s">
        <v>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15">
      <c r="A27" s="58"/>
      <c r="B27" s="63"/>
      <c r="C27" s="79"/>
      <c r="D27" s="9" t="s">
        <v>21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5">
      <c r="A28" s="58"/>
      <c r="B28" s="63" t="s">
        <v>29</v>
      </c>
      <c r="C28" s="70" t="s">
        <v>30</v>
      </c>
      <c r="D28" s="9" t="s">
        <v>20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15">
      <c r="A29" s="58"/>
      <c r="B29" s="63"/>
      <c r="C29" s="70"/>
      <c r="D29" s="9" t="s">
        <v>21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15">
      <c r="A30" s="58"/>
      <c r="B30" s="63" t="s">
        <v>31</v>
      </c>
      <c r="C30" s="70"/>
      <c r="D30" s="9" t="s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15">
      <c r="A31" s="58"/>
      <c r="B31" s="63"/>
      <c r="C31" s="70"/>
      <c r="D31" s="9" t="s">
        <v>21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15">
      <c r="A32" s="58"/>
      <c r="B32" s="62" t="s">
        <v>32</v>
      </c>
      <c r="C32" s="71"/>
      <c r="D32" s="10" t="s">
        <v>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5">
      <c r="A33" s="58"/>
      <c r="B33" s="62"/>
      <c r="C33" s="71"/>
      <c r="D33" s="10" t="s">
        <v>21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5">
      <c r="A34" s="58"/>
      <c r="B34" s="62" t="s">
        <v>33</v>
      </c>
      <c r="C34" s="71"/>
      <c r="D34" s="10" t="s">
        <v>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15">
      <c r="A35" s="58"/>
      <c r="B35" s="62"/>
      <c r="C35" s="71"/>
      <c r="D35" s="10" t="s">
        <v>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15">
      <c r="A36" s="58"/>
      <c r="B36" s="10" t="s">
        <v>34</v>
      </c>
      <c r="C36" s="8"/>
      <c r="D36" s="10" t="s">
        <v>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15">
      <c r="A37" s="58"/>
      <c r="B37" s="10" t="s">
        <v>35</v>
      </c>
      <c r="C37" s="8"/>
      <c r="D37" s="10" t="s">
        <v>20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15">
      <c r="A38" s="58"/>
      <c r="B38" s="63" t="s">
        <v>36</v>
      </c>
      <c r="C38" s="78" t="s">
        <v>45</v>
      </c>
      <c r="D38" s="9" t="s">
        <v>20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15">
      <c r="A39" s="58"/>
      <c r="B39" s="63"/>
      <c r="C39" s="79"/>
      <c r="D39" s="9" t="s">
        <v>21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5">
      <c r="A40" s="58"/>
      <c r="B40" s="11" t="s">
        <v>145</v>
      </c>
      <c r="C40" s="12" t="s">
        <v>146</v>
      </c>
      <c r="D40" s="9" t="s">
        <v>20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22.5">
      <c r="A41" s="58"/>
      <c r="B41" s="11" t="s">
        <v>147</v>
      </c>
      <c r="C41" s="12" t="s">
        <v>148</v>
      </c>
      <c r="D41" s="9" t="s">
        <v>20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15">
      <c r="A42" s="58"/>
      <c r="B42" s="94" t="s">
        <v>43</v>
      </c>
      <c r="C42" s="94"/>
      <c r="D42" s="9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15">
      <c r="A43" s="58"/>
      <c r="B43" s="77" t="s">
        <v>37</v>
      </c>
      <c r="C43" s="77"/>
      <c r="D43" s="7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15">
      <c r="A44" s="58"/>
      <c r="B44" s="77" t="s">
        <v>38</v>
      </c>
      <c r="C44" s="77"/>
      <c r="D44" s="7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</sheetData>
  <sheetProtection/>
  <mergeCells count="55">
    <mergeCell ref="B44:D44"/>
    <mergeCell ref="B38:B39"/>
    <mergeCell ref="C38:C39"/>
    <mergeCell ref="B42:D42"/>
    <mergeCell ref="B43:D43"/>
    <mergeCell ref="BF1:BF5"/>
    <mergeCell ref="E2:BE2"/>
    <mergeCell ref="E4:BE4"/>
    <mergeCell ref="AN1:AQ1"/>
    <mergeCell ref="AS1:AU1"/>
    <mergeCell ref="AW1:AZ1"/>
    <mergeCell ref="BA1:BD1"/>
    <mergeCell ref="B24:B25"/>
    <mergeCell ref="C24:C25"/>
    <mergeCell ref="C32:C33"/>
    <mergeCell ref="B34:B35"/>
    <mergeCell ref="C34:C35"/>
    <mergeCell ref="B28:B29"/>
    <mergeCell ref="C28:C29"/>
    <mergeCell ref="B30:B31"/>
    <mergeCell ref="C30:C31"/>
    <mergeCell ref="B32:B33"/>
    <mergeCell ref="B22:B23"/>
    <mergeCell ref="C22:C23"/>
    <mergeCell ref="C18:C19"/>
    <mergeCell ref="W1:Z1"/>
    <mergeCell ref="B16:B17"/>
    <mergeCell ref="C14:C15"/>
    <mergeCell ref="A6:A44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26:B27"/>
    <mergeCell ref="C26:C27"/>
    <mergeCell ref="C16:C17"/>
    <mergeCell ref="B18:B19"/>
    <mergeCell ref="B20:B21"/>
    <mergeCell ref="C20:C21"/>
    <mergeCell ref="A1:A5"/>
    <mergeCell ref="B1:B5"/>
    <mergeCell ref="C1:C5"/>
    <mergeCell ref="D1:D5"/>
    <mergeCell ref="AJ1:AL1"/>
    <mergeCell ref="F1:H1"/>
    <mergeCell ref="J1:M1"/>
    <mergeCell ref="N1:Q1"/>
    <mergeCell ref="S1:U1"/>
    <mergeCell ref="AB1:AD1"/>
    <mergeCell ref="AF1:A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KGST</dc:creator>
  <cp:keywords/>
  <dc:description/>
  <cp:lastModifiedBy>админ</cp:lastModifiedBy>
  <cp:lastPrinted>2013-05-25T04:00:59Z</cp:lastPrinted>
  <dcterms:created xsi:type="dcterms:W3CDTF">2013-05-25T02:46:29Z</dcterms:created>
  <dcterms:modified xsi:type="dcterms:W3CDTF">2014-04-16T07:50:25Z</dcterms:modified>
  <cp:category/>
  <cp:version/>
  <cp:contentType/>
  <cp:contentStatus/>
</cp:coreProperties>
</file>