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4875" activeTab="2"/>
  </bookViews>
  <sheets>
    <sheet name="СЭЗ-13" sheetId="1" r:id="rId1"/>
    <sheet name="СЭЗ-12" sheetId="2" r:id="rId2"/>
    <sheet name="СЭЗ-11" sheetId="3" r:id="rId3"/>
    <sheet name="СЭЗ 4 курс" sheetId="4" r:id="rId4"/>
  </sheets>
  <definedNames>
    <definedName name="_ftn1" localSheetId="1">'СЭЗ-12'!$A$117</definedName>
    <definedName name="_ftnref1" localSheetId="1">'СЭЗ-12'!$AB$1</definedName>
  </definedNames>
  <calcPr fullCalcOnLoad="1"/>
</workbook>
</file>

<file path=xl/sharedStrings.xml><?xml version="1.0" encoding="utf-8"?>
<sst xmlns="http://schemas.openxmlformats.org/spreadsheetml/2006/main" count="483" uniqueCount="148">
  <si>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</si>
  <si>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</si>
  <si>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</si>
  <si>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</si>
  <si>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</si>
  <si>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</si>
  <si>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</si>
  <si>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</si>
  <si>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</si>
  <si>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</si>
  <si>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</si>
  <si>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</si>
  <si>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</si>
  <si>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</si>
  <si>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</si>
  <si>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</si>
  <si>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</si>
  <si>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Порядковые номера  недель учебного года</t>
  </si>
  <si>
    <t>ОД.00</t>
  </si>
  <si>
    <t>Общеобразовательный цикл</t>
  </si>
  <si>
    <t>обяз. уч.</t>
  </si>
  <si>
    <t>сам. р. с.</t>
  </si>
  <si>
    <t>ОДБ.01</t>
  </si>
  <si>
    <t>..... (базов.)</t>
  </si>
  <si>
    <t>ОДП.n+01</t>
  </si>
  <si>
    <t>..... (профильн.)</t>
  </si>
  <si>
    <t>ОГСЭ.00</t>
  </si>
  <si>
    <t>ЕН.00</t>
  </si>
  <si>
    <t>ОП. 00</t>
  </si>
  <si>
    <t>ОП. 01</t>
  </si>
  <si>
    <t>МДК.0n.01</t>
  </si>
  <si>
    <t>МДК.0n.02</t>
  </si>
  <si>
    <t>УП. 0n</t>
  </si>
  <si>
    <t>ПП. 0n</t>
  </si>
  <si>
    <t>ФК.00</t>
  </si>
  <si>
    <t>Всего час. в неделю самостоятельной работы студентов</t>
  </si>
  <si>
    <t>Всего часов в неделю</t>
  </si>
  <si>
    <t>1 курс</t>
  </si>
  <si>
    <r>
      <t xml:space="preserve">Общий гуманитарный и социально-экономический цикл </t>
    </r>
    <r>
      <rPr>
        <i/>
        <sz val="4.5"/>
        <color indexed="8"/>
        <rFont val="Times New Roman"/>
        <family val="1"/>
      </rPr>
      <t>(для СПО)</t>
    </r>
  </si>
  <si>
    <r>
      <t xml:space="preserve">Математический и общий естественнонаучный цикл </t>
    </r>
    <r>
      <rPr>
        <i/>
        <sz val="4.5"/>
        <color indexed="8"/>
        <rFont val="Times New Roman"/>
        <family val="1"/>
      </rPr>
      <t>(для СПО)</t>
    </r>
  </si>
  <si>
    <r>
      <t xml:space="preserve">Общепрофессиональный  цикл </t>
    </r>
    <r>
      <rPr>
        <i/>
        <sz val="4.5"/>
        <color indexed="8"/>
        <rFont val="Times New Roman"/>
        <family val="1"/>
      </rPr>
      <t>(для НПО)</t>
    </r>
  </si>
  <si>
    <t xml:space="preserve">Всего час. в неделю обязательной учебной
нагрузки
</t>
  </si>
  <si>
    <t xml:space="preserve">Всего часов  </t>
  </si>
  <si>
    <r>
      <t>Физическая культура</t>
    </r>
    <r>
      <rPr>
        <b/>
        <i/>
        <sz val="4.5"/>
        <color indexed="8"/>
        <rFont val="Times New Roman"/>
        <family val="1"/>
      </rPr>
      <t xml:space="preserve"> (для НПО)</t>
    </r>
  </si>
  <si>
    <t>Основы философии</t>
  </si>
  <si>
    <t>ОГСЭ.01</t>
  </si>
  <si>
    <t>История</t>
  </si>
  <si>
    <t>ОГСЭ.02</t>
  </si>
  <si>
    <t>Иностранный язык</t>
  </si>
  <si>
    <t>ОГСЭ.03</t>
  </si>
  <si>
    <t xml:space="preserve">Физическая культура </t>
  </si>
  <si>
    <t>ОГСЭ.04</t>
  </si>
  <si>
    <t>ЕН.01</t>
  </si>
  <si>
    <t>Математика</t>
  </si>
  <si>
    <t>Информатика</t>
  </si>
  <si>
    <t>ЕН.02</t>
  </si>
  <si>
    <t>Инженерная  графика</t>
  </si>
  <si>
    <t>Техническая механика</t>
  </si>
  <si>
    <t>ОП.02</t>
  </si>
  <si>
    <t>Основы электротехники</t>
  </si>
  <si>
    <t>ОП.03</t>
  </si>
  <si>
    <t>Основы геодезии</t>
  </si>
  <si>
    <t>ОП. 04</t>
  </si>
  <si>
    <t>Безопасность жизнедеятельности</t>
  </si>
  <si>
    <t>ОП.07</t>
  </si>
  <si>
    <t>Участие в проектировании зданий и сооружений</t>
  </si>
  <si>
    <t>ПМ.01</t>
  </si>
  <si>
    <t>Проектирование зданий и сооружений</t>
  </si>
  <si>
    <t>МДК.01.01</t>
  </si>
  <si>
    <t>Учебная практика</t>
  </si>
  <si>
    <t>УП.01</t>
  </si>
  <si>
    <t>Выполнение технологических процессов при строительстве, эксплуатации и реконструкции строительных объектов</t>
  </si>
  <si>
    <t>ПМ. 02</t>
  </si>
  <si>
    <t>Организация технологических процессов при строительстве эксплуатации и реконструкции строительных работ</t>
  </si>
  <si>
    <t>МДК.02.01</t>
  </si>
  <si>
    <t>ОП.05</t>
  </si>
  <si>
    <t>Информационные технологии в информационной деятельности</t>
  </si>
  <si>
    <t>МДК.01.02</t>
  </si>
  <si>
    <t>Проект производства работ</t>
  </si>
  <si>
    <t>ПП.01</t>
  </si>
  <si>
    <t>Производственная практика (практика по профилю специальности)</t>
  </si>
  <si>
    <t>ПМ.02</t>
  </si>
  <si>
    <t>Организация технологических процессов при строительстве эксплуатации и реконструкции строительных объектов</t>
  </si>
  <si>
    <t>ПП.02</t>
  </si>
  <si>
    <t>Производственная практика</t>
  </si>
  <si>
    <t>Организация деятельности структурных подразделений при выполнении строительно-монтажных работ, эксплуатации и реконструкции строительных объектов</t>
  </si>
  <si>
    <t>МДК.03.01</t>
  </si>
  <si>
    <t>Управление деятельностью структурных подразделений при выполнении строительно-монтажных работ, эксплуатации и реконструкции зданий и сооружений</t>
  </si>
  <si>
    <r>
      <t xml:space="preserve">Общий гуманитарный и социально-экономический цикл </t>
    </r>
    <r>
      <rPr>
        <i/>
        <sz val="5"/>
        <color indexed="8"/>
        <rFont val="Times New Roman"/>
        <family val="1"/>
      </rPr>
      <t>(для СПО)</t>
    </r>
  </si>
  <si>
    <r>
      <t xml:space="preserve">Математический и общий естественнонаучный цикл </t>
    </r>
    <r>
      <rPr>
        <i/>
        <sz val="5"/>
        <color indexed="8"/>
        <rFont val="Times New Roman"/>
        <family val="1"/>
      </rPr>
      <t>(для СПО)</t>
    </r>
  </si>
  <si>
    <r>
      <t>ЕН.0</t>
    </r>
    <r>
      <rPr>
        <sz val="5"/>
        <color indexed="8"/>
        <rFont val="Times New Roman"/>
        <family val="1"/>
      </rPr>
      <t>n</t>
    </r>
  </si>
  <si>
    <r>
      <t xml:space="preserve">Общепрофессиональный  цикл </t>
    </r>
    <r>
      <rPr>
        <i/>
        <sz val="5"/>
        <color indexed="8"/>
        <rFont val="Times New Roman"/>
        <family val="1"/>
      </rPr>
      <t>(для НПО)</t>
    </r>
  </si>
  <si>
    <r>
      <t>Физическая культура</t>
    </r>
    <r>
      <rPr>
        <b/>
        <i/>
        <sz val="5"/>
        <color indexed="8"/>
        <rFont val="Times New Roman"/>
        <family val="1"/>
      </rPr>
      <t xml:space="preserve"> (для НПО)</t>
    </r>
  </si>
  <si>
    <r>
      <t>ЕН.0</t>
    </r>
    <r>
      <rPr>
        <sz val="4"/>
        <color indexed="8"/>
        <rFont val="Times New Roman"/>
        <family val="1"/>
      </rPr>
      <t>n</t>
    </r>
  </si>
  <si>
    <t>ОП.06</t>
  </si>
  <si>
    <t>Экономика отрасли</t>
  </si>
  <si>
    <t>Выполнение технологических процессов при строительстве, эксплуатации и реконструкции строительных работ</t>
  </si>
  <si>
    <t>МДК.02.02</t>
  </si>
  <si>
    <t>Учет и контроль технологических процессов</t>
  </si>
  <si>
    <t>ПП.03</t>
  </si>
  <si>
    <t>ПМ.03</t>
  </si>
  <si>
    <t>Организация видов работ при эксплуатации и реконструкции строительнхы работ</t>
  </si>
  <si>
    <t>МДК.04.01</t>
  </si>
  <si>
    <t>Реконструкция зданий</t>
  </si>
  <si>
    <t>Эксплуатация зданий</t>
  </si>
  <si>
    <t>УП.04</t>
  </si>
  <si>
    <t>2 курс</t>
  </si>
  <si>
    <t>Русский язык  (базов.)</t>
  </si>
  <si>
    <t>ОДБ.02</t>
  </si>
  <si>
    <t>Литераикра  (базов.)</t>
  </si>
  <si>
    <t>ОДБ.03</t>
  </si>
  <si>
    <t>Инностранный язык  (базов.)</t>
  </si>
  <si>
    <t>ОДБ.04</t>
  </si>
  <si>
    <t>История (базов.)</t>
  </si>
  <si>
    <t>ОДБ.05</t>
  </si>
  <si>
    <t>Обществознане (базов.)</t>
  </si>
  <si>
    <t>ОДБ.06</t>
  </si>
  <si>
    <t>Химия (базов.)</t>
  </si>
  <si>
    <t>ОДБ.07</t>
  </si>
  <si>
    <t>Биология (базов.)</t>
  </si>
  <si>
    <t>ОДБ.08</t>
  </si>
  <si>
    <t xml:space="preserve">Физическая культура  (базов.) </t>
  </si>
  <si>
    <t>ОДБ.09</t>
  </si>
  <si>
    <t>ОБЖ  (базов.)</t>
  </si>
  <si>
    <t>ОДп.10</t>
  </si>
  <si>
    <t>Математика  (профильн.)</t>
  </si>
  <si>
    <t>ОДп.11</t>
  </si>
  <si>
    <t>Информатика  (профильн.)</t>
  </si>
  <si>
    <t>ОДп.12</t>
  </si>
  <si>
    <t>Физика  (профильн.)</t>
  </si>
  <si>
    <r>
      <t>ОГСЭ.0</t>
    </r>
    <r>
      <rPr>
        <sz val="4"/>
        <color indexed="8"/>
        <rFont val="Times New Roman"/>
        <family val="1"/>
      </rPr>
      <t>n</t>
    </r>
  </si>
  <si>
    <t>ОП. 0n</t>
  </si>
  <si>
    <t>П.00</t>
  </si>
  <si>
    <r>
      <t xml:space="preserve">Профессиональный цикл </t>
    </r>
    <r>
      <rPr>
        <i/>
        <sz val="4.5"/>
        <color indexed="8"/>
        <rFont val="Times New Roman"/>
        <family val="1"/>
      </rPr>
      <t>(для НПО)</t>
    </r>
  </si>
  <si>
    <t>ПМ. 00</t>
  </si>
  <si>
    <t>Профессиональные модули</t>
  </si>
  <si>
    <t>ПМ. 0n</t>
  </si>
  <si>
    <t>3 курс</t>
  </si>
  <si>
    <t>4 курс</t>
  </si>
  <si>
    <t>1 сем</t>
  </si>
  <si>
    <t>2 сем</t>
  </si>
  <si>
    <t>МДК.05.01</t>
  </si>
  <si>
    <t>Технология выполнения работ по профессии штукатур</t>
  </si>
  <si>
    <t>УП. 01</t>
  </si>
  <si>
    <t>ПП. 05</t>
  </si>
  <si>
    <t>практика</t>
  </si>
  <si>
    <t>1сем</t>
  </si>
  <si>
    <t>2сем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</si>
</sst>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color indexed="8"/>
      <name val="Times New Roman"/>
      <family val="1"/>
    </font>
    <font>
      <b/>
      <sz val="4.5"/>
      <color indexed="8"/>
      <name val="Times New Roman"/>
      <family val="1"/>
    </font>
    <font>
      <sz val="4.5"/>
      <color indexed="8"/>
      <name val="Times New Roman"/>
      <family val="1"/>
    </font>
    <font>
      <i/>
      <sz val="4.5"/>
      <color indexed="8"/>
      <name val="Times New Roman"/>
      <family val="1"/>
    </font>
    <font>
      <sz val="11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4.5"/>
      <color indexed="8"/>
      <name val="Times New Roman"/>
      <family val="1"/>
    </font>
    <font>
      <b/>
      <sz val="3.5"/>
      <color indexed="8"/>
      <name val="Times New Roman"/>
      <family val="1"/>
    </font>
    <font>
      <b/>
      <sz val="4"/>
      <color indexed="8"/>
      <name val="Times New Roman"/>
      <family val="1"/>
    </font>
    <font>
      <sz val="4"/>
      <color indexed="8"/>
      <name val="Times New Roman"/>
      <family val="1"/>
    </font>
    <font>
      <sz val="8"/>
      <name val="Calibri"/>
      <family val="2"/>
    </font>
    <font>
      <b/>
      <sz val="5"/>
      <color indexed="8"/>
      <name val="Times New Roman"/>
      <family val="1"/>
    </font>
    <font>
      <sz val="5"/>
      <color indexed="8"/>
      <name val="Times New Roman"/>
      <family val="1"/>
    </font>
    <font>
      <i/>
      <sz val="5"/>
      <color indexed="8"/>
      <name val="Times New Roman"/>
      <family val="1"/>
    </font>
    <font>
      <sz val="5"/>
      <color indexed="8"/>
      <name val="Calibri"/>
      <family val="2"/>
    </font>
    <font>
      <b/>
      <i/>
      <sz val="5"/>
      <color indexed="8"/>
      <name val="Times New Roman"/>
      <family val="1"/>
    </font>
    <font>
      <b/>
      <sz val="11"/>
      <color indexed="60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b/>
      <sz val="9"/>
      <color indexed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5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C00000"/>
      <name val="Times New Roman"/>
      <family val="1"/>
    </font>
    <font>
      <b/>
      <sz val="11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color theme="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textRotation="90" wrapText="1"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0" xfId="0" applyFont="1" applyAlignment="1">
      <alignment wrapText="1"/>
    </xf>
    <xf numFmtId="0" fontId="16" fillId="0" borderId="10" xfId="0" applyFont="1" applyBorder="1" applyAlignment="1">
      <alignment horizontal="center" vertical="center" textRotation="90"/>
    </xf>
    <xf numFmtId="0" fontId="16" fillId="0" borderId="10" xfId="0" applyFont="1" applyBorder="1" applyAlignment="1">
      <alignment horizontal="center" vertical="center" textRotation="90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textRotation="90" wrapText="1"/>
    </xf>
    <xf numFmtId="0" fontId="2" fillId="0" borderId="10" xfId="0" applyFont="1" applyBorder="1" applyAlignment="1">
      <alignment wrapText="1"/>
    </xf>
    <xf numFmtId="0" fontId="2" fillId="35" borderId="10" xfId="0" applyFont="1" applyFill="1" applyBorder="1" applyAlignment="1">
      <alignment wrapText="1"/>
    </xf>
    <xf numFmtId="0" fontId="2" fillId="36" borderId="10" xfId="0" applyFont="1" applyFill="1" applyBorder="1" applyAlignment="1">
      <alignment wrapText="1"/>
    </xf>
    <xf numFmtId="0" fontId="6" fillId="10" borderId="10" xfId="0" applyFont="1" applyFill="1" applyBorder="1" applyAlignment="1">
      <alignment wrapText="1"/>
    </xf>
    <xf numFmtId="0" fontId="65" fillId="35" borderId="10" xfId="0" applyFont="1" applyFill="1" applyBorder="1" applyAlignment="1">
      <alignment wrapText="1"/>
    </xf>
    <xf numFmtId="0" fontId="6" fillId="35" borderId="10" xfId="0" applyFont="1" applyFill="1" applyBorder="1" applyAlignment="1">
      <alignment wrapText="1"/>
    </xf>
    <xf numFmtId="0" fontId="65" fillId="0" borderId="10" xfId="0" applyFont="1" applyBorder="1" applyAlignment="1">
      <alignment wrapText="1"/>
    </xf>
    <xf numFmtId="0" fontId="6" fillId="36" borderId="10" xfId="0" applyFont="1" applyFill="1" applyBorder="1" applyAlignment="1">
      <alignment wrapText="1"/>
    </xf>
    <xf numFmtId="0" fontId="21" fillId="0" borderId="10" xfId="0" applyFont="1" applyBorder="1" applyAlignment="1">
      <alignment wrapText="1"/>
    </xf>
    <xf numFmtId="0" fontId="66" fillId="35" borderId="10" xfId="0" applyFont="1" applyFill="1" applyBorder="1" applyAlignment="1">
      <alignment wrapText="1"/>
    </xf>
    <xf numFmtId="0" fontId="2" fillId="37" borderId="10" xfId="0" applyFont="1" applyFill="1" applyBorder="1" applyAlignment="1">
      <alignment horizontal="center" vertical="center" textRotation="90" wrapText="1"/>
    </xf>
    <xf numFmtId="0" fontId="6" fillId="37" borderId="10" xfId="0" applyFont="1" applyFill="1" applyBorder="1" applyAlignment="1">
      <alignment wrapText="1"/>
    </xf>
    <xf numFmtId="0" fontId="2" fillId="37" borderId="10" xfId="0" applyFont="1" applyFill="1" applyBorder="1" applyAlignment="1">
      <alignment horizontal="center" vertical="center" textRotation="90"/>
    </xf>
    <xf numFmtId="0" fontId="6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right" vertical="center" wrapText="1"/>
    </xf>
    <xf numFmtId="0" fontId="67" fillId="37" borderId="10" xfId="0" applyFont="1" applyFill="1" applyBorder="1" applyAlignment="1">
      <alignment horizontal="right" vertical="center" wrapText="1"/>
    </xf>
    <xf numFmtId="0" fontId="23" fillId="37" borderId="10" xfId="0" applyFont="1" applyFill="1" applyBorder="1" applyAlignment="1">
      <alignment horizontal="right" vertical="center" wrapText="1"/>
    </xf>
    <xf numFmtId="0" fontId="67" fillId="0" borderId="10" xfId="0" applyFont="1" applyBorder="1" applyAlignment="1">
      <alignment horizontal="right" vertical="center" wrapText="1"/>
    </xf>
    <xf numFmtId="0" fontId="23" fillId="10" borderId="10" xfId="0" applyFont="1" applyFill="1" applyBorder="1" applyAlignment="1">
      <alignment horizontal="right" vertical="center" wrapText="1"/>
    </xf>
    <xf numFmtId="0" fontId="23" fillId="36" borderId="10" xfId="0" applyFont="1" applyFill="1" applyBorder="1" applyAlignment="1">
      <alignment horizontal="right" vertical="center" wrapText="1"/>
    </xf>
    <xf numFmtId="0" fontId="25" fillId="37" borderId="10" xfId="0" applyFont="1" applyFill="1" applyBorder="1" applyAlignment="1">
      <alignment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16" borderId="10" xfId="0" applyFont="1" applyFill="1" applyBorder="1" applyAlignment="1">
      <alignment vertical="center" wrapText="1"/>
    </xf>
    <xf numFmtId="0" fontId="23" fillId="9" borderId="10" xfId="0" applyFont="1" applyFill="1" applyBorder="1" applyAlignment="1">
      <alignment vertical="center" wrapText="1"/>
    </xf>
    <xf numFmtId="0" fontId="67" fillId="38" borderId="10" xfId="0" applyFont="1" applyFill="1" applyBorder="1" applyAlignment="1">
      <alignment vertical="center" wrapText="1"/>
    </xf>
    <xf numFmtId="0" fontId="26" fillId="38" borderId="10" xfId="0" applyFont="1" applyFill="1" applyBorder="1" applyAlignment="1">
      <alignment vertical="center" wrapText="1"/>
    </xf>
    <xf numFmtId="0" fontId="23" fillId="39" borderId="10" xfId="0" applyFont="1" applyFill="1" applyBorder="1" applyAlignment="1">
      <alignment vertical="center" wrapText="1"/>
    </xf>
    <xf numFmtId="0" fontId="68" fillId="17" borderId="10" xfId="0" applyFont="1" applyFill="1" applyBorder="1" applyAlignment="1">
      <alignment vertical="center" wrapText="1"/>
    </xf>
    <xf numFmtId="0" fontId="23" fillId="40" borderId="10" xfId="0" applyFont="1" applyFill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28" fillId="16" borderId="10" xfId="0" applyFont="1" applyFill="1" applyBorder="1" applyAlignment="1">
      <alignment vertical="center" wrapText="1"/>
    </xf>
    <xf numFmtId="0" fontId="28" fillId="9" borderId="10" xfId="0" applyFont="1" applyFill="1" applyBorder="1" applyAlignment="1">
      <alignment vertical="center" wrapText="1"/>
    </xf>
    <xf numFmtId="0" fontId="28" fillId="38" borderId="10" xfId="0" applyFont="1" applyFill="1" applyBorder="1" applyAlignment="1">
      <alignment vertical="center" wrapText="1"/>
    </xf>
    <xf numFmtId="0" fontId="29" fillId="17" borderId="10" xfId="0" applyFont="1" applyFill="1" applyBorder="1" applyAlignment="1">
      <alignment vertical="center" wrapText="1"/>
    </xf>
    <xf numFmtId="0" fontId="28" fillId="40" borderId="10" xfId="0" applyFont="1" applyFill="1" applyBorder="1" applyAlignment="1">
      <alignment vertical="center" wrapText="1"/>
    </xf>
    <xf numFmtId="0" fontId="30" fillId="0" borderId="0" xfId="0" applyFont="1" applyAlignment="1">
      <alignment wrapText="1"/>
    </xf>
    <xf numFmtId="0" fontId="21" fillId="10" borderId="10" xfId="0" applyFont="1" applyFill="1" applyBorder="1" applyAlignment="1">
      <alignment wrapText="1"/>
    </xf>
    <xf numFmtId="0" fontId="31" fillId="35" borderId="10" xfId="0" applyFont="1" applyFill="1" applyBorder="1" applyAlignment="1">
      <alignment wrapText="1"/>
    </xf>
    <xf numFmtId="0" fontId="21" fillId="35" borderId="10" xfId="0" applyFont="1" applyFill="1" applyBorder="1" applyAlignment="1">
      <alignment wrapText="1"/>
    </xf>
    <xf numFmtId="0" fontId="21" fillId="36" borderId="10" xfId="0" applyFont="1" applyFill="1" applyBorder="1" applyAlignment="1">
      <alignment wrapText="1"/>
    </xf>
    <xf numFmtId="0" fontId="32" fillId="0" borderId="0" xfId="0" applyFont="1" applyAlignment="1">
      <alignment/>
    </xf>
    <xf numFmtId="0" fontId="26" fillId="37" borderId="10" xfId="0" applyFont="1" applyFill="1" applyBorder="1" applyAlignment="1">
      <alignment wrapText="1"/>
    </xf>
    <xf numFmtId="0" fontId="21" fillId="37" borderId="10" xfId="0" applyFont="1" applyFill="1" applyBorder="1" applyAlignment="1">
      <alignment wrapText="1"/>
    </xf>
    <xf numFmtId="0" fontId="28" fillId="0" borderId="10" xfId="0" applyFont="1" applyBorder="1" applyAlignment="1">
      <alignment horizontal="right" vertical="center" wrapText="1"/>
    </xf>
    <xf numFmtId="0" fontId="28" fillId="37" borderId="10" xfId="0" applyFont="1" applyFill="1" applyBorder="1" applyAlignment="1">
      <alignment horizontal="right" vertical="center" wrapText="1"/>
    </xf>
    <xf numFmtId="0" fontId="28" fillId="10" borderId="10" xfId="0" applyFont="1" applyFill="1" applyBorder="1" applyAlignment="1">
      <alignment horizontal="right" vertical="center" wrapText="1"/>
    </xf>
    <xf numFmtId="0" fontId="28" fillId="36" borderId="10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12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13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top" wrapText="1"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0" fontId="15" fillId="34" borderId="11" xfId="0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center" vertical="center" wrapText="1"/>
    </xf>
    <xf numFmtId="0" fontId="16" fillId="34" borderId="12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center" textRotation="90" wrapText="1"/>
    </xf>
    <xf numFmtId="0" fontId="12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3"/>
  <sheetViews>
    <sheetView zoomScale="130" zoomScaleNormal="130" zoomScalePageLayoutView="0" workbookViewId="0" topLeftCell="A1">
      <selection activeCell="N13" sqref="N13"/>
    </sheetView>
  </sheetViews>
  <sheetFormatPr defaultColWidth="9.140625" defaultRowHeight="15"/>
  <cols>
    <col min="1" max="1" width="3.421875" style="0" customWidth="1"/>
    <col min="2" max="2" width="4.28125" style="0" customWidth="1"/>
    <col min="4" max="4" width="4.8515625" style="0" customWidth="1"/>
    <col min="5" max="5" width="3.7109375" style="0" customWidth="1"/>
    <col min="6" max="6" width="4.00390625" style="0" customWidth="1"/>
    <col min="7" max="7" width="3.7109375" style="0" customWidth="1"/>
    <col min="8" max="8" width="3.421875" style="0" customWidth="1"/>
    <col min="9" max="9" width="3.57421875" style="0" customWidth="1"/>
    <col min="10" max="10" width="3.421875" style="0" customWidth="1"/>
    <col min="11" max="11" width="4.00390625" style="0" customWidth="1"/>
    <col min="12" max="12" width="3.421875" style="0" customWidth="1"/>
    <col min="13" max="13" width="3.57421875" style="0" customWidth="1"/>
    <col min="14" max="14" width="3.7109375" style="0" customWidth="1"/>
    <col min="15" max="15" width="3.57421875" style="0" customWidth="1"/>
    <col min="16" max="16" width="3.28125" style="0" customWidth="1"/>
    <col min="17" max="17" width="3.421875" style="0" customWidth="1"/>
    <col min="18" max="18" width="3.57421875" style="0" customWidth="1"/>
    <col min="19" max="19" width="3.8515625" style="0" customWidth="1"/>
    <col min="20" max="20" width="3.421875" style="0" customWidth="1"/>
    <col min="21" max="21" width="3.7109375" style="0" customWidth="1"/>
    <col min="22" max="22" width="4.28125" style="0" customWidth="1"/>
    <col min="23" max="23" width="3.8515625" style="0" customWidth="1"/>
    <col min="24" max="24" width="4.00390625" style="0" customWidth="1"/>
    <col min="25" max="25" width="4.140625" style="0" customWidth="1"/>
    <col min="26" max="26" width="3.57421875" style="0" customWidth="1"/>
    <col min="27" max="27" width="3.7109375" style="0" customWidth="1"/>
    <col min="28" max="28" width="4.140625" style="0" customWidth="1"/>
    <col min="29" max="29" width="3.7109375" style="0" customWidth="1"/>
    <col min="30" max="30" width="3.421875" style="0" customWidth="1"/>
    <col min="31" max="31" width="3.57421875" style="0" customWidth="1"/>
    <col min="32" max="33" width="3.7109375" style="0" customWidth="1"/>
    <col min="34" max="34" width="3.57421875" style="0" customWidth="1"/>
    <col min="35" max="35" width="3.28125" style="0" customWidth="1"/>
    <col min="36" max="36" width="3.7109375" style="0" customWidth="1"/>
    <col min="37" max="38" width="3.57421875" style="0" customWidth="1"/>
    <col min="39" max="39" width="3.8515625" style="0" customWidth="1"/>
    <col min="40" max="41" width="3.57421875" style="0" customWidth="1"/>
    <col min="42" max="43" width="3.8515625" style="0" customWidth="1"/>
    <col min="44" max="45" width="3.7109375" style="0" customWidth="1"/>
    <col min="46" max="46" width="5.28125" style="0" customWidth="1"/>
    <col min="47" max="47" width="3.7109375" style="0" customWidth="1"/>
    <col min="48" max="48" width="3.00390625" style="0" customWidth="1"/>
    <col min="49" max="49" width="3.8515625" style="0" customWidth="1"/>
    <col min="50" max="50" width="3.421875" style="0" customWidth="1"/>
    <col min="51" max="51" width="3.8515625" style="0" customWidth="1"/>
    <col min="52" max="52" width="3.57421875" style="0" customWidth="1"/>
    <col min="53" max="53" width="3.8515625" style="0" customWidth="1"/>
    <col min="54" max="54" width="3.57421875" style="0" customWidth="1"/>
    <col min="55" max="56" width="3.8515625" style="0" customWidth="1"/>
    <col min="57" max="57" width="4.28125" style="0" customWidth="1"/>
    <col min="58" max="58" width="5.28125" style="0" customWidth="1"/>
  </cols>
  <sheetData>
    <row r="1" spans="1:58" ht="15">
      <c r="A1" s="72" t="s">
        <v>0</v>
      </c>
      <c r="B1" s="72" t="s">
        <v>1</v>
      </c>
      <c r="C1" s="72" t="s">
        <v>2</v>
      </c>
      <c r="D1" s="72" t="s">
        <v>3</v>
      </c>
      <c r="E1" s="3"/>
      <c r="F1" s="73" t="s">
        <v>4</v>
      </c>
      <c r="G1" s="73"/>
      <c r="H1" s="73"/>
      <c r="I1" s="4"/>
      <c r="J1" s="73" t="s">
        <v>5</v>
      </c>
      <c r="K1" s="73"/>
      <c r="L1" s="73"/>
      <c r="M1" s="73"/>
      <c r="N1" s="73" t="s">
        <v>6</v>
      </c>
      <c r="O1" s="73"/>
      <c r="P1" s="73"/>
      <c r="Q1" s="73"/>
      <c r="R1" s="4"/>
      <c r="S1" s="73" t="s">
        <v>7</v>
      </c>
      <c r="T1" s="73"/>
      <c r="U1" s="73"/>
      <c r="V1" s="4"/>
      <c r="W1" s="73" t="s">
        <v>8</v>
      </c>
      <c r="X1" s="73"/>
      <c r="Y1" s="73"/>
      <c r="Z1" s="73"/>
      <c r="AA1" s="4"/>
      <c r="AB1" s="73" t="s">
        <v>9</v>
      </c>
      <c r="AC1" s="73"/>
      <c r="AD1" s="73"/>
      <c r="AE1" s="4"/>
      <c r="AF1" s="73" t="s">
        <v>10</v>
      </c>
      <c r="AG1" s="73"/>
      <c r="AH1" s="73"/>
      <c r="AI1" s="4"/>
      <c r="AJ1" s="73" t="s">
        <v>11</v>
      </c>
      <c r="AK1" s="73"/>
      <c r="AL1" s="73"/>
      <c r="AM1" s="4"/>
      <c r="AN1" s="73" t="s">
        <v>12</v>
      </c>
      <c r="AO1" s="73"/>
      <c r="AP1" s="73"/>
      <c r="AQ1" s="73"/>
      <c r="AR1" s="4"/>
      <c r="AS1" s="73" t="s">
        <v>13</v>
      </c>
      <c r="AT1" s="73"/>
      <c r="AU1" s="73"/>
      <c r="AV1" s="4"/>
      <c r="AW1" s="73" t="s">
        <v>14</v>
      </c>
      <c r="AX1" s="73"/>
      <c r="AY1" s="73"/>
      <c r="AZ1" s="73"/>
      <c r="BA1" s="73" t="s">
        <v>15</v>
      </c>
      <c r="BB1" s="73"/>
      <c r="BC1" s="73"/>
      <c r="BD1" s="73"/>
      <c r="BE1" s="5"/>
      <c r="BF1" s="75" t="s">
        <v>42</v>
      </c>
    </row>
    <row r="2" spans="1:58" ht="15">
      <c r="A2" s="72"/>
      <c r="B2" s="72"/>
      <c r="C2" s="72"/>
      <c r="D2" s="72"/>
      <c r="E2" s="85" t="s">
        <v>16</v>
      </c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75"/>
    </row>
    <row r="3" spans="1:58" ht="15">
      <c r="A3" s="72"/>
      <c r="B3" s="72"/>
      <c r="C3" s="72"/>
      <c r="D3" s="72"/>
      <c r="E3" s="6">
        <v>35</v>
      </c>
      <c r="F3" s="6">
        <v>36</v>
      </c>
      <c r="G3" s="6">
        <v>37</v>
      </c>
      <c r="H3" s="6">
        <v>38</v>
      </c>
      <c r="I3" s="6">
        <v>39</v>
      </c>
      <c r="J3" s="6">
        <v>40</v>
      </c>
      <c r="K3" s="6">
        <v>41</v>
      </c>
      <c r="L3" s="7">
        <v>42</v>
      </c>
      <c r="M3" s="7">
        <v>43</v>
      </c>
      <c r="N3" s="7">
        <v>44</v>
      </c>
      <c r="O3" s="7">
        <v>45</v>
      </c>
      <c r="P3" s="7">
        <v>46</v>
      </c>
      <c r="Q3" s="7">
        <v>47</v>
      </c>
      <c r="R3" s="7">
        <v>48</v>
      </c>
      <c r="S3" s="7">
        <v>49</v>
      </c>
      <c r="T3" s="7">
        <v>50</v>
      </c>
      <c r="U3" s="7">
        <v>51</v>
      </c>
      <c r="V3" s="7">
        <v>52</v>
      </c>
      <c r="W3" s="7">
        <v>1</v>
      </c>
      <c r="X3" s="7">
        <v>2</v>
      </c>
      <c r="Y3" s="7">
        <v>3</v>
      </c>
      <c r="Z3" s="7">
        <v>4</v>
      </c>
      <c r="AA3" s="7">
        <v>5</v>
      </c>
      <c r="AB3" s="7">
        <v>6</v>
      </c>
      <c r="AC3" s="7">
        <v>7</v>
      </c>
      <c r="AD3" s="7">
        <v>8</v>
      </c>
      <c r="AE3" s="7">
        <v>9</v>
      </c>
      <c r="AF3" s="7">
        <v>10</v>
      </c>
      <c r="AG3" s="7">
        <v>11</v>
      </c>
      <c r="AH3" s="6">
        <v>12</v>
      </c>
      <c r="AI3" s="6">
        <v>13</v>
      </c>
      <c r="AJ3" s="6">
        <v>14</v>
      </c>
      <c r="AK3" s="6">
        <v>15</v>
      </c>
      <c r="AL3" s="7">
        <v>16</v>
      </c>
      <c r="AM3" s="6">
        <v>17</v>
      </c>
      <c r="AN3" s="6">
        <v>18</v>
      </c>
      <c r="AO3" s="6">
        <v>19</v>
      </c>
      <c r="AP3" s="6">
        <v>20</v>
      </c>
      <c r="AQ3" s="6">
        <v>21</v>
      </c>
      <c r="AR3" s="6">
        <v>22</v>
      </c>
      <c r="AS3" s="6">
        <v>23</v>
      </c>
      <c r="AT3" s="6">
        <v>24</v>
      </c>
      <c r="AU3" s="6">
        <v>25</v>
      </c>
      <c r="AV3" s="6">
        <v>26</v>
      </c>
      <c r="AW3" s="6">
        <v>27</v>
      </c>
      <c r="AX3" s="6">
        <v>28</v>
      </c>
      <c r="AY3" s="6">
        <v>29</v>
      </c>
      <c r="AZ3" s="6">
        <v>30</v>
      </c>
      <c r="BA3" s="6">
        <v>31</v>
      </c>
      <c r="BB3" s="6">
        <v>32</v>
      </c>
      <c r="BC3" s="6">
        <v>33</v>
      </c>
      <c r="BD3" s="6">
        <v>34</v>
      </c>
      <c r="BE3" s="7">
        <v>35</v>
      </c>
      <c r="BF3" s="75"/>
    </row>
    <row r="4" spans="1:58" ht="15">
      <c r="A4" s="72"/>
      <c r="B4" s="72"/>
      <c r="C4" s="72"/>
      <c r="D4" s="72"/>
      <c r="E4" s="85" t="s">
        <v>17</v>
      </c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75"/>
    </row>
    <row r="5" spans="1:58" ht="15">
      <c r="A5" s="72"/>
      <c r="B5" s="72"/>
      <c r="C5" s="72"/>
      <c r="D5" s="72"/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7">
        <v>8</v>
      </c>
      <c r="M5" s="7">
        <v>9</v>
      </c>
      <c r="N5" s="7">
        <v>10</v>
      </c>
      <c r="O5" s="7">
        <v>11</v>
      </c>
      <c r="P5" s="7">
        <v>12</v>
      </c>
      <c r="Q5" s="7">
        <v>13</v>
      </c>
      <c r="R5" s="7">
        <v>14</v>
      </c>
      <c r="S5" s="7">
        <v>15</v>
      </c>
      <c r="T5" s="7">
        <v>16</v>
      </c>
      <c r="U5" s="7">
        <v>17</v>
      </c>
      <c r="V5" s="7">
        <v>18</v>
      </c>
      <c r="W5" s="7">
        <v>19</v>
      </c>
      <c r="X5" s="7">
        <v>20</v>
      </c>
      <c r="Y5" s="7">
        <v>21</v>
      </c>
      <c r="Z5" s="7">
        <v>22</v>
      </c>
      <c r="AA5" s="7">
        <v>23</v>
      </c>
      <c r="AB5" s="7">
        <v>24</v>
      </c>
      <c r="AC5" s="7">
        <v>25</v>
      </c>
      <c r="AD5" s="7">
        <v>26</v>
      </c>
      <c r="AE5" s="7">
        <v>27</v>
      </c>
      <c r="AF5" s="7">
        <v>28</v>
      </c>
      <c r="AG5" s="7">
        <v>29</v>
      </c>
      <c r="AH5" s="6">
        <v>30</v>
      </c>
      <c r="AI5" s="6">
        <v>31</v>
      </c>
      <c r="AJ5" s="6">
        <v>32</v>
      </c>
      <c r="AK5" s="6">
        <v>33</v>
      </c>
      <c r="AL5" s="7">
        <v>34</v>
      </c>
      <c r="AM5" s="6">
        <v>35</v>
      </c>
      <c r="AN5" s="6">
        <v>36</v>
      </c>
      <c r="AO5" s="6">
        <v>37</v>
      </c>
      <c r="AP5" s="6">
        <v>40</v>
      </c>
      <c r="AQ5" s="6">
        <v>39</v>
      </c>
      <c r="AR5" s="6">
        <v>40</v>
      </c>
      <c r="AS5" s="6">
        <v>41</v>
      </c>
      <c r="AT5" s="6">
        <v>42</v>
      </c>
      <c r="AU5" s="6">
        <v>43</v>
      </c>
      <c r="AV5" s="6">
        <v>44</v>
      </c>
      <c r="AW5" s="6">
        <v>45</v>
      </c>
      <c r="AX5" s="6">
        <v>46</v>
      </c>
      <c r="AY5" s="6">
        <v>47</v>
      </c>
      <c r="AZ5" s="6">
        <v>48</v>
      </c>
      <c r="BA5" s="6">
        <v>49</v>
      </c>
      <c r="BB5" s="6">
        <v>50</v>
      </c>
      <c r="BC5" s="6">
        <v>51</v>
      </c>
      <c r="BD5" s="6">
        <v>52</v>
      </c>
      <c r="BE5" s="7">
        <v>53</v>
      </c>
      <c r="BF5" s="75"/>
    </row>
    <row r="6" spans="1:58" ht="15">
      <c r="A6" s="75" t="s">
        <v>37</v>
      </c>
      <c r="B6" s="76" t="s">
        <v>18</v>
      </c>
      <c r="C6" s="74" t="s">
        <v>19</v>
      </c>
      <c r="D6" s="10" t="s">
        <v>20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</row>
    <row r="7" spans="1:58" ht="15">
      <c r="A7" s="75"/>
      <c r="B7" s="76"/>
      <c r="C7" s="74"/>
      <c r="D7" s="10" t="s">
        <v>21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4" t="s">
        <v>139</v>
      </c>
      <c r="W7" s="24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5"/>
      <c r="AT7" s="24" t="s">
        <v>140</v>
      </c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3"/>
    </row>
    <row r="8" spans="1:58" ht="15">
      <c r="A8" s="75"/>
      <c r="B8" s="77" t="s">
        <v>22</v>
      </c>
      <c r="C8" s="78" t="s">
        <v>107</v>
      </c>
      <c r="D8" s="11" t="s">
        <v>20</v>
      </c>
      <c r="E8" s="61">
        <v>2</v>
      </c>
      <c r="F8" s="61">
        <v>2</v>
      </c>
      <c r="G8" s="61">
        <v>2</v>
      </c>
      <c r="H8" s="61">
        <v>2</v>
      </c>
      <c r="I8" s="61">
        <v>2</v>
      </c>
      <c r="J8" s="61">
        <v>2</v>
      </c>
      <c r="K8" s="61">
        <v>2</v>
      </c>
      <c r="L8" s="61">
        <v>2</v>
      </c>
      <c r="M8" s="61">
        <v>2</v>
      </c>
      <c r="N8" s="61">
        <v>2</v>
      </c>
      <c r="O8" s="61">
        <v>4</v>
      </c>
      <c r="P8" s="61">
        <v>2</v>
      </c>
      <c r="Q8" s="61">
        <v>2</v>
      </c>
      <c r="R8" s="61">
        <v>2</v>
      </c>
      <c r="S8" s="61">
        <v>2</v>
      </c>
      <c r="T8" s="61">
        <v>2</v>
      </c>
      <c r="U8" s="61">
        <v>2</v>
      </c>
      <c r="V8" s="62">
        <f>SUM(E8:U8)</f>
        <v>36</v>
      </c>
      <c r="W8" s="63"/>
      <c r="X8" s="61">
        <v>2</v>
      </c>
      <c r="Y8" s="26">
        <v>2</v>
      </c>
      <c r="Z8" s="26">
        <v>2</v>
      </c>
      <c r="AA8" s="26">
        <v>2</v>
      </c>
      <c r="AB8" s="26">
        <v>2</v>
      </c>
      <c r="AC8" s="26">
        <v>2</v>
      </c>
      <c r="AD8" s="26">
        <v>2</v>
      </c>
      <c r="AE8" s="26">
        <v>2</v>
      </c>
      <c r="AF8" s="26">
        <v>2</v>
      </c>
      <c r="AG8" s="26">
        <v>2</v>
      </c>
      <c r="AH8" s="26">
        <v>2</v>
      </c>
      <c r="AI8" s="26">
        <v>2</v>
      </c>
      <c r="AJ8" s="26">
        <v>2</v>
      </c>
      <c r="AK8" s="26">
        <v>2</v>
      </c>
      <c r="AL8" s="26">
        <v>2</v>
      </c>
      <c r="AM8" s="26">
        <v>2</v>
      </c>
      <c r="AN8" s="26">
        <v>2</v>
      </c>
      <c r="AO8" s="26">
        <v>2</v>
      </c>
      <c r="AP8" s="26">
        <v>2</v>
      </c>
      <c r="AQ8" s="26">
        <v>2</v>
      </c>
      <c r="AR8" s="26">
        <v>2</v>
      </c>
      <c r="AS8" s="26">
        <v>2</v>
      </c>
      <c r="AT8" s="27">
        <f>SUM(X8:AS8)</f>
        <v>44</v>
      </c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9">
        <f>V8+AT8</f>
        <v>80</v>
      </c>
    </row>
    <row r="9" spans="1:58" ht="15">
      <c r="A9" s="75"/>
      <c r="B9" s="77"/>
      <c r="C9" s="78"/>
      <c r="D9" s="11" t="s">
        <v>21</v>
      </c>
      <c r="E9" s="64">
        <v>1</v>
      </c>
      <c r="F9" s="64">
        <v>1</v>
      </c>
      <c r="G9" s="64">
        <v>1</v>
      </c>
      <c r="H9" s="64">
        <v>1</v>
      </c>
      <c r="I9" s="64">
        <v>1</v>
      </c>
      <c r="J9" s="64">
        <v>1</v>
      </c>
      <c r="K9" s="64">
        <v>1</v>
      </c>
      <c r="L9" s="64">
        <v>1</v>
      </c>
      <c r="M9" s="64">
        <v>1</v>
      </c>
      <c r="N9" s="64">
        <v>1</v>
      </c>
      <c r="O9" s="64">
        <v>1</v>
      </c>
      <c r="P9" s="64">
        <v>1</v>
      </c>
      <c r="Q9" s="64">
        <v>1</v>
      </c>
      <c r="R9" s="64">
        <v>1</v>
      </c>
      <c r="S9" s="64">
        <v>1</v>
      </c>
      <c r="T9" s="64">
        <v>1</v>
      </c>
      <c r="U9" s="64">
        <v>1</v>
      </c>
      <c r="V9" s="62">
        <f aca="true" t="shared" si="0" ref="V9:V31">SUM(E9:U9)</f>
        <v>17</v>
      </c>
      <c r="W9" s="63"/>
      <c r="X9" s="64">
        <v>1</v>
      </c>
      <c r="Y9" s="30">
        <v>1</v>
      </c>
      <c r="Z9" s="30">
        <v>1</v>
      </c>
      <c r="AA9" s="30">
        <v>1</v>
      </c>
      <c r="AB9" s="30">
        <v>1</v>
      </c>
      <c r="AC9" s="30">
        <v>1</v>
      </c>
      <c r="AD9" s="30">
        <v>1</v>
      </c>
      <c r="AE9" s="30">
        <v>1</v>
      </c>
      <c r="AF9" s="30">
        <v>1</v>
      </c>
      <c r="AG9" s="30">
        <v>1</v>
      </c>
      <c r="AH9" s="30">
        <v>1</v>
      </c>
      <c r="AI9" s="30">
        <v>1</v>
      </c>
      <c r="AJ9" s="30">
        <v>1</v>
      </c>
      <c r="AK9" s="30">
        <v>1</v>
      </c>
      <c r="AL9" s="30">
        <v>1</v>
      </c>
      <c r="AM9" s="30">
        <v>1</v>
      </c>
      <c r="AN9" s="30">
        <v>1</v>
      </c>
      <c r="AO9" s="30">
        <v>1</v>
      </c>
      <c r="AP9" s="30">
        <v>1</v>
      </c>
      <c r="AQ9" s="30">
        <v>1</v>
      </c>
      <c r="AR9" s="30">
        <v>1</v>
      </c>
      <c r="AS9" s="30">
        <v>1</v>
      </c>
      <c r="AT9" s="27">
        <f aca="true" t="shared" si="1" ref="AT9:AT31">SUM(X9:AS9)</f>
        <v>22</v>
      </c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9">
        <f>V9+AT9</f>
        <v>39</v>
      </c>
    </row>
    <row r="10" spans="1:58" ht="15">
      <c r="A10" s="75"/>
      <c r="B10" s="92" t="s">
        <v>108</v>
      </c>
      <c r="C10" s="81" t="s">
        <v>109</v>
      </c>
      <c r="D10" s="11" t="s">
        <v>20</v>
      </c>
      <c r="E10" s="61">
        <v>3</v>
      </c>
      <c r="F10" s="61">
        <v>3</v>
      </c>
      <c r="G10" s="61">
        <v>3</v>
      </c>
      <c r="H10" s="61">
        <v>3</v>
      </c>
      <c r="I10" s="61">
        <v>3</v>
      </c>
      <c r="J10" s="61">
        <v>3</v>
      </c>
      <c r="K10" s="61">
        <v>3</v>
      </c>
      <c r="L10" s="61">
        <v>3</v>
      </c>
      <c r="M10" s="61">
        <v>3</v>
      </c>
      <c r="N10" s="61">
        <v>3</v>
      </c>
      <c r="O10" s="61">
        <v>3</v>
      </c>
      <c r="P10" s="61">
        <v>3</v>
      </c>
      <c r="Q10" s="61">
        <v>3</v>
      </c>
      <c r="R10" s="61">
        <v>3</v>
      </c>
      <c r="S10" s="61">
        <v>3</v>
      </c>
      <c r="T10" s="61">
        <v>3</v>
      </c>
      <c r="U10" s="61">
        <v>3</v>
      </c>
      <c r="V10" s="62">
        <f t="shared" si="0"/>
        <v>51</v>
      </c>
      <c r="W10" s="63"/>
      <c r="X10" s="61">
        <v>3</v>
      </c>
      <c r="Y10" s="26">
        <v>3</v>
      </c>
      <c r="Z10" s="26">
        <v>3</v>
      </c>
      <c r="AA10" s="26">
        <v>3</v>
      </c>
      <c r="AB10" s="26">
        <v>3</v>
      </c>
      <c r="AC10" s="26">
        <v>3</v>
      </c>
      <c r="AD10" s="26">
        <v>3</v>
      </c>
      <c r="AE10" s="26">
        <v>3</v>
      </c>
      <c r="AF10" s="26">
        <v>3</v>
      </c>
      <c r="AG10" s="26">
        <v>3</v>
      </c>
      <c r="AH10" s="26">
        <v>3</v>
      </c>
      <c r="AI10" s="26">
        <v>3</v>
      </c>
      <c r="AJ10" s="26">
        <v>3</v>
      </c>
      <c r="AK10" s="26">
        <v>3</v>
      </c>
      <c r="AL10" s="26">
        <v>3</v>
      </c>
      <c r="AM10" s="26">
        <v>3</v>
      </c>
      <c r="AN10" s="26">
        <v>3</v>
      </c>
      <c r="AO10" s="26">
        <v>3</v>
      </c>
      <c r="AP10" s="26">
        <v>3</v>
      </c>
      <c r="AQ10" s="26">
        <v>3</v>
      </c>
      <c r="AR10" s="26">
        <v>3</v>
      </c>
      <c r="AS10" s="26">
        <v>3</v>
      </c>
      <c r="AT10" s="27">
        <f t="shared" si="1"/>
        <v>66</v>
      </c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9">
        <f>V10+AT10</f>
        <v>117</v>
      </c>
    </row>
    <row r="11" spans="1:58" ht="15">
      <c r="A11" s="75"/>
      <c r="B11" s="93"/>
      <c r="C11" s="93"/>
      <c r="D11" s="11" t="s">
        <v>21</v>
      </c>
      <c r="E11" s="64">
        <v>1</v>
      </c>
      <c r="F11" s="64">
        <v>2</v>
      </c>
      <c r="G11" s="64">
        <v>2</v>
      </c>
      <c r="H11" s="64">
        <v>1</v>
      </c>
      <c r="I11" s="64">
        <v>2</v>
      </c>
      <c r="J11" s="64">
        <v>2</v>
      </c>
      <c r="K11" s="64">
        <v>1</v>
      </c>
      <c r="L11" s="64">
        <v>2</v>
      </c>
      <c r="M11" s="64">
        <v>2</v>
      </c>
      <c r="N11" s="64">
        <v>1</v>
      </c>
      <c r="O11" s="64">
        <v>2</v>
      </c>
      <c r="P11" s="64">
        <v>2</v>
      </c>
      <c r="Q11" s="64">
        <v>1</v>
      </c>
      <c r="R11" s="64">
        <v>2</v>
      </c>
      <c r="S11" s="64">
        <v>2</v>
      </c>
      <c r="T11" s="64">
        <v>1</v>
      </c>
      <c r="U11" s="64">
        <v>2</v>
      </c>
      <c r="V11" s="62">
        <f t="shared" si="0"/>
        <v>28</v>
      </c>
      <c r="W11" s="63"/>
      <c r="X11" s="64">
        <v>1</v>
      </c>
      <c r="Y11" s="30">
        <v>1</v>
      </c>
      <c r="Z11" s="30">
        <v>2</v>
      </c>
      <c r="AA11" s="30">
        <v>1</v>
      </c>
      <c r="AB11" s="30">
        <v>2</v>
      </c>
      <c r="AC11" s="30">
        <v>1</v>
      </c>
      <c r="AD11" s="30">
        <v>2</v>
      </c>
      <c r="AE11" s="30">
        <v>1</v>
      </c>
      <c r="AF11" s="30">
        <v>2</v>
      </c>
      <c r="AG11" s="30">
        <v>1</v>
      </c>
      <c r="AH11" s="30">
        <v>2</v>
      </c>
      <c r="AI11" s="30">
        <v>1</v>
      </c>
      <c r="AJ11" s="30">
        <v>2</v>
      </c>
      <c r="AK11" s="30">
        <v>1</v>
      </c>
      <c r="AL11" s="30">
        <v>2</v>
      </c>
      <c r="AM11" s="30">
        <v>1</v>
      </c>
      <c r="AN11" s="30">
        <v>2</v>
      </c>
      <c r="AO11" s="30">
        <v>1</v>
      </c>
      <c r="AP11" s="30">
        <v>1</v>
      </c>
      <c r="AQ11" s="30">
        <v>1</v>
      </c>
      <c r="AR11" s="30">
        <v>1</v>
      </c>
      <c r="AS11" s="30">
        <v>1</v>
      </c>
      <c r="AT11" s="27">
        <f t="shared" si="1"/>
        <v>30</v>
      </c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9">
        <f>V11+AT11</f>
        <v>58</v>
      </c>
    </row>
    <row r="12" spans="1:58" ht="15">
      <c r="A12" s="75"/>
      <c r="B12" s="92" t="s">
        <v>110</v>
      </c>
      <c r="C12" s="81" t="s">
        <v>111</v>
      </c>
      <c r="D12" s="11" t="s">
        <v>20</v>
      </c>
      <c r="E12" s="61">
        <v>2</v>
      </c>
      <c r="F12" s="61">
        <v>2</v>
      </c>
      <c r="G12" s="61">
        <v>2</v>
      </c>
      <c r="H12" s="61">
        <v>2</v>
      </c>
      <c r="I12" s="61">
        <v>2</v>
      </c>
      <c r="J12" s="61">
        <v>2</v>
      </c>
      <c r="K12" s="61">
        <v>2</v>
      </c>
      <c r="L12" s="61">
        <v>2</v>
      </c>
      <c r="M12" s="61">
        <v>2</v>
      </c>
      <c r="N12" s="61">
        <v>2</v>
      </c>
      <c r="O12" s="61">
        <v>2</v>
      </c>
      <c r="P12" s="61">
        <v>2</v>
      </c>
      <c r="Q12" s="61">
        <v>2</v>
      </c>
      <c r="R12" s="61">
        <v>2</v>
      </c>
      <c r="S12" s="61">
        <v>2</v>
      </c>
      <c r="T12" s="61">
        <v>2</v>
      </c>
      <c r="U12" s="61">
        <v>2</v>
      </c>
      <c r="V12" s="62">
        <f t="shared" si="0"/>
        <v>34</v>
      </c>
      <c r="W12" s="63"/>
      <c r="X12" s="61">
        <v>2</v>
      </c>
      <c r="Y12" s="26">
        <v>2</v>
      </c>
      <c r="Z12" s="26">
        <v>2</v>
      </c>
      <c r="AA12" s="26">
        <v>2</v>
      </c>
      <c r="AB12" s="26">
        <v>2</v>
      </c>
      <c r="AC12" s="26">
        <v>2</v>
      </c>
      <c r="AD12" s="26">
        <v>2</v>
      </c>
      <c r="AE12" s="26">
        <v>2</v>
      </c>
      <c r="AF12" s="26">
        <v>2</v>
      </c>
      <c r="AG12" s="26">
        <v>2</v>
      </c>
      <c r="AH12" s="26">
        <v>2</v>
      </c>
      <c r="AI12" s="26">
        <v>2</v>
      </c>
      <c r="AJ12" s="26">
        <v>2</v>
      </c>
      <c r="AK12" s="26">
        <v>2</v>
      </c>
      <c r="AL12" s="26">
        <v>2</v>
      </c>
      <c r="AM12" s="26">
        <v>2</v>
      </c>
      <c r="AN12" s="26">
        <v>2</v>
      </c>
      <c r="AO12" s="26">
        <v>2</v>
      </c>
      <c r="AP12" s="26">
        <v>2</v>
      </c>
      <c r="AQ12" s="26">
        <v>2</v>
      </c>
      <c r="AR12" s="26">
        <v>2</v>
      </c>
      <c r="AS12" s="26">
        <v>2</v>
      </c>
      <c r="AT12" s="27">
        <f t="shared" si="1"/>
        <v>44</v>
      </c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9">
        <f>V12+AT12</f>
        <v>78</v>
      </c>
    </row>
    <row r="13" spans="1:58" ht="15">
      <c r="A13" s="75"/>
      <c r="B13" s="93"/>
      <c r="C13" s="93"/>
      <c r="D13" s="11" t="s">
        <v>21</v>
      </c>
      <c r="E13" s="64">
        <v>1</v>
      </c>
      <c r="F13" s="64">
        <v>1</v>
      </c>
      <c r="G13" s="64">
        <v>1</v>
      </c>
      <c r="H13" s="64">
        <v>1</v>
      </c>
      <c r="I13" s="64">
        <v>1</v>
      </c>
      <c r="J13" s="64">
        <v>1</v>
      </c>
      <c r="K13" s="64">
        <v>1</v>
      </c>
      <c r="L13" s="64">
        <v>1</v>
      </c>
      <c r="M13" s="64">
        <v>1</v>
      </c>
      <c r="N13" s="64">
        <v>1</v>
      </c>
      <c r="O13" s="64">
        <v>1</v>
      </c>
      <c r="P13" s="64">
        <v>1</v>
      </c>
      <c r="Q13" s="64">
        <v>1</v>
      </c>
      <c r="R13" s="64">
        <v>1</v>
      </c>
      <c r="S13" s="64">
        <v>1</v>
      </c>
      <c r="T13" s="64">
        <v>1</v>
      </c>
      <c r="U13" s="64">
        <v>1</v>
      </c>
      <c r="V13" s="62">
        <f t="shared" si="0"/>
        <v>17</v>
      </c>
      <c r="W13" s="63"/>
      <c r="X13" s="64">
        <v>1</v>
      </c>
      <c r="Y13" s="30">
        <v>1</v>
      </c>
      <c r="Z13" s="30">
        <v>1</v>
      </c>
      <c r="AA13" s="30">
        <v>1</v>
      </c>
      <c r="AB13" s="30">
        <v>1</v>
      </c>
      <c r="AC13" s="30">
        <v>1</v>
      </c>
      <c r="AD13" s="30">
        <v>1</v>
      </c>
      <c r="AE13" s="30">
        <v>1</v>
      </c>
      <c r="AF13" s="30">
        <v>1</v>
      </c>
      <c r="AG13" s="30">
        <v>1</v>
      </c>
      <c r="AH13" s="30">
        <v>1</v>
      </c>
      <c r="AI13" s="30">
        <v>1</v>
      </c>
      <c r="AJ13" s="30">
        <v>1</v>
      </c>
      <c r="AK13" s="30">
        <v>1</v>
      </c>
      <c r="AL13" s="30">
        <v>1</v>
      </c>
      <c r="AM13" s="30">
        <v>1</v>
      </c>
      <c r="AN13" s="30">
        <v>1</v>
      </c>
      <c r="AO13" s="30">
        <v>1</v>
      </c>
      <c r="AP13" s="30">
        <v>1</v>
      </c>
      <c r="AQ13" s="30">
        <v>1</v>
      </c>
      <c r="AR13" s="30">
        <v>1</v>
      </c>
      <c r="AS13" s="30">
        <v>1</v>
      </c>
      <c r="AT13" s="27">
        <f t="shared" si="1"/>
        <v>22</v>
      </c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9">
        <f>V13+AT13</f>
        <v>39</v>
      </c>
    </row>
    <row r="14" spans="1:58" ht="15">
      <c r="A14" s="75"/>
      <c r="B14" s="92" t="s">
        <v>112</v>
      </c>
      <c r="C14" s="81" t="s">
        <v>113</v>
      </c>
      <c r="D14" s="11" t="s">
        <v>20</v>
      </c>
      <c r="E14" s="61">
        <v>3</v>
      </c>
      <c r="F14" s="61">
        <v>3</v>
      </c>
      <c r="G14" s="61">
        <v>3</v>
      </c>
      <c r="H14" s="61">
        <v>3</v>
      </c>
      <c r="I14" s="61">
        <v>3</v>
      </c>
      <c r="J14" s="61">
        <v>3</v>
      </c>
      <c r="K14" s="61">
        <v>3</v>
      </c>
      <c r="L14" s="61">
        <v>3</v>
      </c>
      <c r="M14" s="61">
        <v>5</v>
      </c>
      <c r="N14" s="61">
        <v>3</v>
      </c>
      <c r="O14" s="61">
        <v>3</v>
      </c>
      <c r="P14" s="61">
        <v>3</v>
      </c>
      <c r="Q14" s="61">
        <v>3</v>
      </c>
      <c r="R14" s="61">
        <v>5</v>
      </c>
      <c r="S14" s="61">
        <v>3</v>
      </c>
      <c r="T14" s="61">
        <v>3</v>
      </c>
      <c r="U14" s="61">
        <v>3</v>
      </c>
      <c r="V14" s="62">
        <f t="shared" si="0"/>
        <v>55</v>
      </c>
      <c r="W14" s="63"/>
      <c r="X14" s="61">
        <v>3</v>
      </c>
      <c r="Y14" s="26">
        <v>3</v>
      </c>
      <c r="Z14" s="26">
        <v>3</v>
      </c>
      <c r="AA14" s="26">
        <v>3</v>
      </c>
      <c r="AB14" s="26">
        <v>3</v>
      </c>
      <c r="AC14" s="26">
        <v>3</v>
      </c>
      <c r="AD14" s="26">
        <v>3</v>
      </c>
      <c r="AE14" s="26">
        <v>3</v>
      </c>
      <c r="AF14" s="26">
        <v>3</v>
      </c>
      <c r="AG14" s="26">
        <v>3</v>
      </c>
      <c r="AH14" s="26">
        <v>3</v>
      </c>
      <c r="AI14" s="26">
        <v>3</v>
      </c>
      <c r="AJ14" s="26">
        <v>3</v>
      </c>
      <c r="AK14" s="26">
        <v>3</v>
      </c>
      <c r="AL14" s="26">
        <v>3</v>
      </c>
      <c r="AM14" s="26">
        <v>3</v>
      </c>
      <c r="AN14" s="26">
        <v>3</v>
      </c>
      <c r="AO14" s="26">
        <v>3</v>
      </c>
      <c r="AP14" s="26">
        <v>3</v>
      </c>
      <c r="AQ14" s="26">
        <v>3</v>
      </c>
      <c r="AR14" s="26">
        <v>3</v>
      </c>
      <c r="AS14" s="26">
        <v>3</v>
      </c>
      <c r="AT14" s="27">
        <f t="shared" si="1"/>
        <v>66</v>
      </c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9">
        <f>V14+AT14</f>
        <v>121</v>
      </c>
    </row>
    <row r="15" spans="1:58" ht="15">
      <c r="A15" s="75"/>
      <c r="B15" s="93"/>
      <c r="C15" s="93"/>
      <c r="D15" s="11" t="s">
        <v>21</v>
      </c>
      <c r="E15" s="64">
        <v>1</v>
      </c>
      <c r="F15" s="64">
        <v>2</v>
      </c>
      <c r="G15" s="64">
        <v>1</v>
      </c>
      <c r="H15" s="64">
        <v>2</v>
      </c>
      <c r="I15" s="64">
        <v>1</v>
      </c>
      <c r="J15" s="64">
        <v>2</v>
      </c>
      <c r="K15" s="64">
        <v>1</v>
      </c>
      <c r="L15" s="64">
        <v>2</v>
      </c>
      <c r="M15" s="64">
        <v>1</v>
      </c>
      <c r="N15" s="64">
        <v>2</v>
      </c>
      <c r="O15" s="64">
        <v>1</v>
      </c>
      <c r="P15" s="64">
        <v>2</v>
      </c>
      <c r="Q15" s="64">
        <v>1</v>
      </c>
      <c r="R15" s="64">
        <v>2</v>
      </c>
      <c r="S15" s="64">
        <v>1</v>
      </c>
      <c r="T15" s="64">
        <v>2</v>
      </c>
      <c r="U15" s="64">
        <v>1</v>
      </c>
      <c r="V15" s="62">
        <f t="shared" si="0"/>
        <v>25</v>
      </c>
      <c r="W15" s="63"/>
      <c r="X15" s="64">
        <v>1</v>
      </c>
      <c r="Y15" s="30">
        <v>2</v>
      </c>
      <c r="Z15" s="30">
        <v>1</v>
      </c>
      <c r="AA15" s="30">
        <v>2</v>
      </c>
      <c r="AB15" s="30">
        <v>1</v>
      </c>
      <c r="AC15" s="30">
        <v>2</v>
      </c>
      <c r="AD15" s="30">
        <v>1</v>
      </c>
      <c r="AE15" s="30">
        <v>2</v>
      </c>
      <c r="AF15" s="30">
        <v>1</v>
      </c>
      <c r="AG15" s="30">
        <v>2</v>
      </c>
      <c r="AH15" s="30">
        <v>1</v>
      </c>
      <c r="AI15" s="30">
        <v>2</v>
      </c>
      <c r="AJ15" s="30">
        <v>1</v>
      </c>
      <c r="AK15" s="30">
        <v>2</v>
      </c>
      <c r="AL15" s="30">
        <v>1</v>
      </c>
      <c r="AM15" s="30">
        <v>2</v>
      </c>
      <c r="AN15" s="30">
        <v>1</v>
      </c>
      <c r="AO15" s="30">
        <v>2</v>
      </c>
      <c r="AP15" s="30">
        <v>1</v>
      </c>
      <c r="AQ15" s="30">
        <v>2</v>
      </c>
      <c r="AR15" s="30">
        <v>1</v>
      </c>
      <c r="AS15" s="30">
        <v>2</v>
      </c>
      <c r="AT15" s="27">
        <f t="shared" si="1"/>
        <v>33</v>
      </c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9">
        <f>V15+AT15</f>
        <v>58</v>
      </c>
    </row>
    <row r="16" spans="1:58" ht="15">
      <c r="A16" s="75"/>
      <c r="B16" s="92" t="s">
        <v>114</v>
      </c>
      <c r="C16" s="81" t="s">
        <v>115</v>
      </c>
      <c r="D16" s="11" t="s">
        <v>20</v>
      </c>
      <c r="E16" s="61">
        <v>3</v>
      </c>
      <c r="F16" s="61">
        <v>3</v>
      </c>
      <c r="G16" s="61">
        <v>3</v>
      </c>
      <c r="H16" s="61">
        <v>3</v>
      </c>
      <c r="I16" s="61">
        <v>3</v>
      </c>
      <c r="J16" s="61">
        <v>3</v>
      </c>
      <c r="K16" s="61">
        <v>5</v>
      </c>
      <c r="L16" s="61">
        <v>3</v>
      </c>
      <c r="M16" s="61">
        <v>3</v>
      </c>
      <c r="N16" s="61">
        <v>9</v>
      </c>
      <c r="O16" s="61">
        <v>5</v>
      </c>
      <c r="P16" s="61">
        <v>3</v>
      </c>
      <c r="Q16" s="61">
        <v>3</v>
      </c>
      <c r="R16" s="61">
        <v>3</v>
      </c>
      <c r="S16" s="61">
        <v>3</v>
      </c>
      <c r="T16" s="61">
        <v>3</v>
      </c>
      <c r="U16" s="61">
        <v>3</v>
      </c>
      <c r="V16" s="62">
        <f t="shared" si="0"/>
        <v>61</v>
      </c>
      <c r="W16" s="63"/>
      <c r="X16" s="61">
        <v>3</v>
      </c>
      <c r="Y16" s="26">
        <v>3</v>
      </c>
      <c r="Z16" s="26">
        <v>3</v>
      </c>
      <c r="AA16" s="26">
        <v>3</v>
      </c>
      <c r="AB16" s="26">
        <v>3</v>
      </c>
      <c r="AC16" s="26">
        <v>3</v>
      </c>
      <c r="AD16" s="26">
        <v>3</v>
      </c>
      <c r="AE16" s="26">
        <v>3</v>
      </c>
      <c r="AF16" s="26">
        <v>3</v>
      </c>
      <c r="AG16" s="26">
        <v>3</v>
      </c>
      <c r="AH16" s="26">
        <v>3</v>
      </c>
      <c r="AI16" s="26">
        <v>3</v>
      </c>
      <c r="AJ16" s="26">
        <v>3</v>
      </c>
      <c r="AK16" s="26">
        <v>3</v>
      </c>
      <c r="AL16" s="26">
        <v>3</v>
      </c>
      <c r="AM16" s="26">
        <v>3</v>
      </c>
      <c r="AN16" s="26">
        <v>3</v>
      </c>
      <c r="AO16" s="26">
        <v>3</v>
      </c>
      <c r="AP16" s="26">
        <v>3</v>
      </c>
      <c r="AQ16" s="26">
        <v>3</v>
      </c>
      <c r="AR16" s="26">
        <v>3</v>
      </c>
      <c r="AS16" s="26">
        <v>3</v>
      </c>
      <c r="AT16" s="27">
        <f t="shared" si="1"/>
        <v>66</v>
      </c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9">
        <f>V16+AT16</f>
        <v>127</v>
      </c>
    </row>
    <row r="17" spans="1:58" ht="15">
      <c r="A17" s="75"/>
      <c r="B17" s="93"/>
      <c r="C17" s="93"/>
      <c r="D17" s="11" t="s">
        <v>21</v>
      </c>
      <c r="E17" s="64">
        <v>1</v>
      </c>
      <c r="F17" s="64">
        <v>1</v>
      </c>
      <c r="G17" s="64">
        <v>1</v>
      </c>
      <c r="H17" s="64">
        <v>2</v>
      </c>
      <c r="I17" s="64">
        <v>1</v>
      </c>
      <c r="J17" s="64">
        <v>1</v>
      </c>
      <c r="K17" s="64">
        <v>2</v>
      </c>
      <c r="L17" s="64">
        <v>1</v>
      </c>
      <c r="M17" s="64">
        <v>1</v>
      </c>
      <c r="N17" s="64">
        <v>2</v>
      </c>
      <c r="O17" s="64">
        <v>1</v>
      </c>
      <c r="P17" s="64">
        <v>1</v>
      </c>
      <c r="Q17" s="64">
        <v>2</v>
      </c>
      <c r="R17" s="64">
        <v>1</v>
      </c>
      <c r="S17" s="64">
        <v>1</v>
      </c>
      <c r="T17" s="64">
        <v>2</v>
      </c>
      <c r="U17" s="64">
        <v>1</v>
      </c>
      <c r="V17" s="62">
        <f t="shared" si="0"/>
        <v>22</v>
      </c>
      <c r="W17" s="63"/>
      <c r="X17" s="64">
        <v>2</v>
      </c>
      <c r="Y17" s="30">
        <v>1</v>
      </c>
      <c r="Z17" s="30">
        <v>1</v>
      </c>
      <c r="AA17" s="30">
        <v>1</v>
      </c>
      <c r="AB17" s="30">
        <v>1</v>
      </c>
      <c r="AC17" s="30">
        <v>1</v>
      </c>
      <c r="AD17" s="30">
        <v>1</v>
      </c>
      <c r="AE17" s="30">
        <v>1</v>
      </c>
      <c r="AF17" s="30">
        <v>1</v>
      </c>
      <c r="AG17" s="30">
        <v>1</v>
      </c>
      <c r="AH17" s="30">
        <v>1</v>
      </c>
      <c r="AI17" s="30">
        <v>1</v>
      </c>
      <c r="AJ17" s="30">
        <v>1</v>
      </c>
      <c r="AK17" s="30">
        <v>1</v>
      </c>
      <c r="AL17" s="30">
        <v>1</v>
      </c>
      <c r="AM17" s="30">
        <v>1</v>
      </c>
      <c r="AN17" s="30">
        <v>1</v>
      </c>
      <c r="AO17" s="30">
        <v>1</v>
      </c>
      <c r="AP17" s="30">
        <v>1</v>
      </c>
      <c r="AQ17" s="30">
        <v>1</v>
      </c>
      <c r="AR17" s="30">
        <v>1</v>
      </c>
      <c r="AS17" s="30">
        <v>1</v>
      </c>
      <c r="AT17" s="27">
        <f t="shared" si="1"/>
        <v>23</v>
      </c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9">
        <f>V17+AT17</f>
        <v>45</v>
      </c>
    </row>
    <row r="18" spans="1:58" ht="15">
      <c r="A18" s="75"/>
      <c r="B18" s="92" t="s">
        <v>116</v>
      </c>
      <c r="C18" s="81" t="s">
        <v>117</v>
      </c>
      <c r="D18" s="11" t="s">
        <v>20</v>
      </c>
      <c r="E18" s="61">
        <v>2</v>
      </c>
      <c r="F18" s="61">
        <v>2</v>
      </c>
      <c r="G18" s="61">
        <v>2</v>
      </c>
      <c r="H18" s="61">
        <v>2</v>
      </c>
      <c r="I18" s="61">
        <v>2</v>
      </c>
      <c r="J18" s="61">
        <v>2</v>
      </c>
      <c r="K18" s="61">
        <v>2</v>
      </c>
      <c r="L18" s="61">
        <v>2</v>
      </c>
      <c r="M18" s="61">
        <v>2</v>
      </c>
      <c r="N18" s="61">
        <v>4</v>
      </c>
      <c r="O18" s="61">
        <v>2</v>
      </c>
      <c r="P18" s="61">
        <v>2</v>
      </c>
      <c r="Q18" s="61">
        <v>2</v>
      </c>
      <c r="R18" s="61">
        <v>2</v>
      </c>
      <c r="S18" s="61">
        <v>2</v>
      </c>
      <c r="T18" s="61">
        <v>2</v>
      </c>
      <c r="U18" s="61">
        <v>2</v>
      </c>
      <c r="V18" s="62">
        <f t="shared" si="0"/>
        <v>36</v>
      </c>
      <c r="W18" s="63"/>
      <c r="X18" s="61">
        <v>2</v>
      </c>
      <c r="Y18" s="26">
        <v>2</v>
      </c>
      <c r="Z18" s="26">
        <v>2</v>
      </c>
      <c r="AA18" s="26">
        <v>2</v>
      </c>
      <c r="AB18" s="26">
        <v>2</v>
      </c>
      <c r="AC18" s="26">
        <v>2</v>
      </c>
      <c r="AD18" s="26">
        <v>2</v>
      </c>
      <c r="AE18" s="26">
        <v>2</v>
      </c>
      <c r="AF18" s="26">
        <v>2</v>
      </c>
      <c r="AG18" s="26">
        <v>2</v>
      </c>
      <c r="AH18" s="26">
        <v>2</v>
      </c>
      <c r="AI18" s="26">
        <v>2</v>
      </c>
      <c r="AJ18" s="26">
        <v>2</v>
      </c>
      <c r="AK18" s="26">
        <v>2</v>
      </c>
      <c r="AL18" s="26">
        <v>2</v>
      </c>
      <c r="AM18" s="26">
        <v>2</v>
      </c>
      <c r="AN18" s="26">
        <v>2</v>
      </c>
      <c r="AO18" s="26">
        <v>2</v>
      </c>
      <c r="AP18" s="26">
        <v>2</v>
      </c>
      <c r="AQ18" s="26">
        <v>2</v>
      </c>
      <c r="AR18" s="26">
        <v>2</v>
      </c>
      <c r="AS18" s="26">
        <v>2</v>
      </c>
      <c r="AT18" s="27">
        <f t="shared" si="1"/>
        <v>44</v>
      </c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9">
        <f>V18+AT18</f>
        <v>80</v>
      </c>
    </row>
    <row r="19" spans="1:58" ht="15">
      <c r="A19" s="75"/>
      <c r="B19" s="93"/>
      <c r="C19" s="93"/>
      <c r="D19" s="11" t="s">
        <v>21</v>
      </c>
      <c r="E19" s="64">
        <v>1</v>
      </c>
      <c r="F19" s="64">
        <v>1</v>
      </c>
      <c r="G19" s="64">
        <v>1</v>
      </c>
      <c r="H19" s="64">
        <v>1</v>
      </c>
      <c r="I19" s="64">
        <v>1</v>
      </c>
      <c r="J19" s="64">
        <v>1</v>
      </c>
      <c r="K19" s="64">
        <v>1</v>
      </c>
      <c r="L19" s="64">
        <v>1</v>
      </c>
      <c r="M19" s="64">
        <v>1</v>
      </c>
      <c r="N19" s="64">
        <v>1</v>
      </c>
      <c r="O19" s="64">
        <v>1</v>
      </c>
      <c r="P19" s="64">
        <v>1</v>
      </c>
      <c r="Q19" s="64">
        <v>1</v>
      </c>
      <c r="R19" s="64">
        <v>1</v>
      </c>
      <c r="S19" s="64">
        <v>1</v>
      </c>
      <c r="T19" s="64">
        <v>1</v>
      </c>
      <c r="U19" s="64">
        <v>1</v>
      </c>
      <c r="V19" s="62">
        <f t="shared" si="0"/>
        <v>17</v>
      </c>
      <c r="W19" s="63"/>
      <c r="X19" s="64">
        <v>1</v>
      </c>
      <c r="Y19" s="30">
        <v>1</v>
      </c>
      <c r="Z19" s="30">
        <v>1</v>
      </c>
      <c r="AA19" s="30">
        <v>1</v>
      </c>
      <c r="AB19" s="30">
        <v>1</v>
      </c>
      <c r="AC19" s="30">
        <v>1</v>
      </c>
      <c r="AD19" s="30">
        <v>1</v>
      </c>
      <c r="AE19" s="30">
        <v>1</v>
      </c>
      <c r="AF19" s="30">
        <v>1</v>
      </c>
      <c r="AG19" s="30">
        <v>1</v>
      </c>
      <c r="AH19" s="30">
        <v>1</v>
      </c>
      <c r="AI19" s="30">
        <v>1</v>
      </c>
      <c r="AJ19" s="30">
        <v>1</v>
      </c>
      <c r="AK19" s="30">
        <v>1</v>
      </c>
      <c r="AL19" s="30">
        <v>1</v>
      </c>
      <c r="AM19" s="30">
        <v>1</v>
      </c>
      <c r="AN19" s="30">
        <v>1</v>
      </c>
      <c r="AO19" s="30">
        <v>1</v>
      </c>
      <c r="AP19" s="30">
        <v>1</v>
      </c>
      <c r="AQ19" s="30">
        <v>1</v>
      </c>
      <c r="AR19" s="30">
        <v>1</v>
      </c>
      <c r="AS19" s="30">
        <v>1</v>
      </c>
      <c r="AT19" s="27">
        <f t="shared" si="1"/>
        <v>22</v>
      </c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9">
        <f>V19+AT19</f>
        <v>39</v>
      </c>
    </row>
    <row r="20" spans="1:58" ht="15">
      <c r="A20" s="75"/>
      <c r="B20" s="92" t="s">
        <v>118</v>
      </c>
      <c r="C20" s="81" t="s">
        <v>119</v>
      </c>
      <c r="D20" s="11" t="s">
        <v>20</v>
      </c>
      <c r="E20" s="61">
        <v>2</v>
      </c>
      <c r="F20" s="61">
        <v>2</v>
      </c>
      <c r="G20" s="61">
        <v>2</v>
      </c>
      <c r="H20" s="61">
        <v>2</v>
      </c>
      <c r="I20" s="61">
        <v>2</v>
      </c>
      <c r="J20" s="61">
        <v>2</v>
      </c>
      <c r="K20" s="61">
        <v>2</v>
      </c>
      <c r="L20" s="61">
        <v>2</v>
      </c>
      <c r="M20" s="61">
        <v>2</v>
      </c>
      <c r="N20" s="61">
        <v>2</v>
      </c>
      <c r="O20" s="61">
        <v>2</v>
      </c>
      <c r="P20" s="61">
        <v>2</v>
      </c>
      <c r="Q20" s="61">
        <v>2</v>
      </c>
      <c r="R20" s="61">
        <v>0</v>
      </c>
      <c r="S20" s="61">
        <v>0</v>
      </c>
      <c r="T20" s="61">
        <v>2</v>
      </c>
      <c r="U20" s="61">
        <v>2</v>
      </c>
      <c r="V20" s="62">
        <f t="shared" si="0"/>
        <v>30</v>
      </c>
      <c r="W20" s="63"/>
      <c r="X20" s="61">
        <v>2</v>
      </c>
      <c r="Y20" s="26">
        <v>2</v>
      </c>
      <c r="Z20" s="26">
        <v>2</v>
      </c>
      <c r="AA20" s="26">
        <v>2</v>
      </c>
      <c r="AB20" s="26">
        <v>2</v>
      </c>
      <c r="AC20" s="26">
        <v>2</v>
      </c>
      <c r="AD20" s="26">
        <v>2</v>
      </c>
      <c r="AE20" s="26">
        <v>2</v>
      </c>
      <c r="AF20" s="26">
        <v>2</v>
      </c>
      <c r="AG20" s="26">
        <v>2</v>
      </c>
      <c r="AH20" s="26">
        <v>2</v>
      </c>
      <c r="AI20" s="26">
        <v>2</v>
      </c>
      <c r="AJ20" s="26">
        <v>2</v>
      </c>
      <c r="AK20" s="26">
        <v>2</v>
      </c>
      <c r="AL20" s="26">
        <v>2</v>
      </c>
      <c r="AM20" s="26">
        <v>2</v>
      </c>
      <c r="AN20" s="26">
        <v>2</v>
      </c>
      <c r="AO20" s="26">
        <v>2</v>
      </c>
      <c r="AP20" s="26">
        <v>2</v>
      </c>
      <c r="AQ20" s="26">
        <v>2</v>
      </c>
      <c r="AR20" s="26">
        <v>2</v>
      </c>
      <c r="AS20" s="26">
        <v>2</v>
      </c>
      <c r="AT20" s="27">
        <f t="shared" si="1"/>
        <v>44</v>
      </c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9">
        <f>V20+AT20</f>
        <v>74</v>
      </c>
    </row>
    <row r="21" spans="1:58" ht="15">
      <c r="A21" s="75"/>
      <c r="B21" s="93"/>
      <c r="C21" s="93"/>
      <c r="D21" s="11" t="s">
        <v>21</v>
      </c>
      <c r="E21" s="64">
        <v>1</v>
      </c>
      <c r="F21" s="64">
        <v>1</v>
      </c>
      <c r="G21" s="64">
        <v>1</v>
      </c>
      <c r="H21" s="64">
        <v>1</v>
      </c>
      <c r="I21" s="64">
        <v>1</v>
      </c>
      <c r="J21" s="64">
        <v>1</v>
      </c>
      <c r="K21" s="64">
        <v>1</v>
      </c>
      <c r="L21" s="64">
        <v>1</v>
      </c>
      <c r="M21" s="64">
        <v>1</v>
      </c>
      <c r="N21" s="64">
        <v>1</v>
      </c>
      <c r="O21" s="64">
        <v>1</v>
      </c>
      <c r="P21" s="64">
        <v>1</v>
      </c>
      <c r="Q21" s="64">
        <v>1</v>
      </c>
      <c r="R21" s="64">
        <v>1</v>
      </c>
      <c r="S21" s="64">
        <v>1</v>
      </c>
      <c r="T21" s="64">
        <v>1</v>
      </c>
      <c r="U21" s="64">
        <v>1</v>
      </c>
      <c r="V21" s="62">
        <f t="shared" si="0"/>
        <v>17</v>
      </c>
      <c r="W21" s="63"/>
      <c r="X21" s="64">
        <v>1</v>
      </c>
      <c r="Y21" s="30">
        <v>1</v>
      </c>
      <c r="Z21" s="30">
        <v>1</v>
      </c>
      <c r="AA21" s="30">
        <v>1</v>
      </c>
      <c r="AB21" s="30">
        <v>1</v>
      </c>
      <c r="AC21" s="30">
        <v>1</v>
      </c>
      <c r="AD21" s="30">
        <v>1</v>
      </c>
      <c r="AE21" s="30">
        <v>1</v>
      </c>
      <c r="AF21" s="30">
        <v>1</v>
      </c>
      <c r="AG21" s="30">
        <v>1</v>
      </c>
      <c r="AH21" s="30">
        <v>1</v>
      </c>
      <c r="AI21" s="30">
        <v>1</v>
      </c>
      <c r="AJ21" s="30">
        <v>1</v>
      </c>
      <c r="AK21" s="30">
        <v>1</v>
      </c>
      <c r="AL21" s="30">
        <v>1</v>
      </c>
      <c r="AM21" s="30">
        <v>1</v>
      </c>
      <c r="AN21" s="30">
        <v>1</v>
      </c>
      <c r="AO21" s="30">
        <v>1</v>
      </c>
      <c r="AP21" s="30">
        <v>1</v>
      </c>
      <c r="AQ21" s="30">
        <v>1</v>
      </c>
      <c r="AR21" s="30">
        <v>1</v>
      </c>
      <c r="AS21" s="30">
        <v>1</v>
      </c>
      <c r="AT21" s="27">
        <f t="shared" si="1"/>
        <v>22</v>
      </c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9">
        <f>V21+AT21</f>
        <v>39</v>
      </c>
    </row>
    <row r="22" spans="1:58" ht="15">
      <c r="A22" s="75"/>
      <c r="B22" s="92" t="s">
        <v>120</v>
      </c>
      <c r="C22" s="81" t="s">
        <v>121</v>
      </c>
      <c r="D22" s="11" t="s">
        <v>20</v>
      </c>
      <c r="E22" s="61">
        <v>3</v>
      </c>
      <c r="F22" s="61">
        <v>3</v>
      </c>
      <c r="G22" s="61">
        <v>3</v>
      </c>
      <c r="H22" s="61">
        <v>3</v>
      </c>
      <c r="I22" s="61">
        <v>3</v>
      </c>
      <c r="J22" s="61">
        <v>3</v>
      </c>
      <c r="K22" s="61">
        <v>3</v>
      </c>
      <c r="L22" s="61">
        <v>3</v>
      </c>
      <c r="M22" s="61">
        <v>5</v>
      </c>
      <c r="N22" s="61">
        <v>3</v>
      </c>
      <c r="O22" s="61">
        <v>1</v>
      </c>
      <c r="P22" s="61">
        <v>3</v>
      </c>
      <c r="Q22" s="61">
        <v>3</v>
      </c>
      <c r="R22" s="61">
        <v>3</v>
      </c>
      <c r="S22" s="61">
        <v>3</v>
      </c>
      <c r="T22" s="61">
        <v>3</v>
      </c>
      <c r="U22" s="61">
        <v>3</v>
      </c>
      <c r="V22" s="62">
        <f t="shared" si="0"/>
        <v>51</v>
      </c>
      <c r="W22" s="63"/>
      <c r="X22" s="61">
        <v>3</v>
      </c>
      <c r="Y22" s="26">
        <v>3</v>
      </c>
      <c r="Z22" s="26">
        <v>3</v>
      </c>
      <c r="AA22" s="26">
        <v>3</v>
      </c>
      <c r="AB22" s="26">
        <v>3</v>
      </c>
      <c r="AC22" s="26">
        <v>3</v>
      </c>
      <c r="AD22" s="26">
        <v>3</v>
      </c>
      <c r="AE22" s="26">
        <v>3</v>
      </c>
      <c r="AF22" s="26">
        <v>3</v>
      </c>
      <c r="AG22" s="26">
        <v>3</v>
      </c>
      <c r="AH22" s="26">
        <v>3</v>
      </c>
      <c r="AI22" s="26">
        <v>3</v>
      </c>
      <c r="AJ22" s="26">
        <v>3</v>
      </c>
      <c r="AK22" s="26">
        <v>3</v>
      </c>
      <c r="AL22" s="26">
        <v>3</v>
      </c>
      <c r="AM22" s="26">
        <v>3</v>
      </c>
      <c r="AN22" s="26">
        <v>3</v>
      </c>
      <c r="AO22" s="26">
        <v>3</v>
      </c>
      <c r="AP22" s="26">
        <v>3</v>
      </c>
      <c r="AQ22" s="26">
        <v>3</v>
      </c>
      <c r="AR22" s="26">
        <v>3</v>
      </c>
      <c r="AS22" s="26">
        <v>3</v>
      </c>
      <c r="AT22" s="27">
        <f t="shared" si="1"/>
        <v>66</v>
      </c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9">
        <f>V22+AT22</f>
        <v>117</v>
      </c>
    </row>
    <row r="23" spans="1:58" ht="15">
      <c r="A23" s="75"/>
      <c r="B23" s="93"/>
      <c r="C23" s="93"/>
      <c r="D23" s="11" t="s">
        <v>21</v>
      </c>
      <c r="E23" s="64">
        <v>2</v>
      </c>
      <c r="F23" s="64">
        <v>2</v>
      </c>
      <c r="G23" s="64">
        <v>2</v>
      </c>
      <c r="H23" s="64">
        <v>2</v>
      </c>
      <c r="I23" s="64">
        <v>2</v>
      </c>
      <c r="J23" s="64">
        <v>2</v>
      </c>
      <c r="K23" s="64">
        <v>2</v>
      </c>
      <c r="L23" s="64">
        <v>2</v>
      </c>
      <c r="M23" s="64">
        <v>2</v>
      </c>
      <c r="N23" s="64">
        <v>2</v>
      </c>
      <c r="O23" s="64">
        <v>2</v>
      </c>
      <c r="P23" s="64">
        <v>2</v>
      </c>
      <c r="Q23" s="64">
        <v>2</v>
      </c>
      <c r="R23" s="64">
        <v>2</v>
      </c>
      <c r="S23" s="64">
        <v>1</v>
      </c>
      <c r="T23" s="64">
        <v>2</v>
      </c>
      <c r="U23" s="64">
        <v>1</v>
      </c>
      <c r="V23" s="62">
        <f t="shared" si="0"/>
        <v>32</v>
      </c>
      <c r="W23" s="63"/>
      <c r="X23" s="64">
        <v>2</v>
      </c>
      <c r="Y23" s="30">
        <v>2</v>
      </c>
      <c r="Z23" s="30">
        <v>2</v>
      </c>
      <c r="AA23" s="30">
        <v>2</v>
      </c>
      <c r="AB23" s="30">
        <v>2</v>
      </c>
      <c r="AC23" s="30">
        <v>2</v>
      </c>
      <c r="AD23" s="30">
        <v>2</v>
      </c>
      <c r="AE23" s="30">
        <v>2</v>
      </c>
      <c r="AF23" s="30">
        <v>2</v>
      </c>
      <c r="AG23" s="30">
        <v>2</v>
      </c>
      <c r="AH23" s="30">
        <v>2</v>
      </c>
      <c r="AI23" s="30">
        <v>2</v>
      </c>
      <c r="AJ23" s="30">
        <v>2</v>
      </c>
      <c r="AK23" s="30">
        <v>2</v>
      </c>
      <c r="AL23" s="30">
        <v>2</v>
      </c>
      <c r="AM23" s="30">
        <v>2</v>
      </c>
      <c r="AN23" s="30">
        <v>2</v>
      </c>
      <c r="AO23" s="30">
        <v>2</v>
      </c>
      <c r="AP23" s="30">
        <v>2</v>
      </c>
      <c r="AQ23" s="30">
        <v>2</v>
      </c>
      <c r="AR23" s="30">
        <v>2</v>
      </c>
      <c r="AS23" s="30">
        <v>2</v>
      </c>
      <c r="AT23" s="27">
        <f t="shared" si="1"/>
        <v>44</v>
      </c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9">
        <f>V23+AT23</f>
        <v>76</v>
      </c>
    </row>
    <row r="24" spans="1:58" ht="15">
      <c r="A24" s="75"/>
      <c r="B24" s="92" t="s">
        <v>122</v>
      </c>
      <c r="C24" s="81" t="s">
        <v>123</v>
      </c>
      <c r="D24" s="11" t="s">
        <v>20</v>
      </c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2">
        <f t="shared" si="0"/>
        <v>0</v>
      </c>
      <c r="W24" s="63"/>
      <c r="X24" s="61">
        <v>3</v>
      </c>
      <c r="Y24" s="26">
        <v>3</v>
      </c>
      <c r="Z24" s="26">
        <v>3</v>
      </c>
      <c r="AA24" s="26">
        <v>3</v>
      </c>
      <c r="AB24" s="26">
        <v>3</v>
      </c>
      <c r="AC24" s="26">
        <v>3</v>
      </c>
      <c r="AD24" s="26">
        <v>3</v>
      </c>
      <c r="AE24" s="26">
        <v>3</v>
      </c>
      <c r="AF24" s="26">
        <v>3</v>
      </c>
      <c r="AG24" s="26">
        <v>3</v>
      </c>
      <c r="AH24" s="26">
        <v>3</v>
      </c>
      <c r="AI24" s="26">
        <v>3</v>
      </c>
      <c r="AJ24" s="26">
        <v>3</v>
      </c>
      <c r="AK24" s="26">
        <v>3</v>
      </c>
      <c r="AL24" s="26">
        <v>3</v>
      </c>
      <c r="AM24" s="26">
        <v>3</v>
      </c>
      <c r="AN24" s="26">
        <v>3</v>
      </c>
      <c r="AO24" s="26">
        <v>3</v>
      </c>
      <c r="AP24" s="26">
        <v>4</v>
      </c>
      <c r="AQ24" s="26">
        <v>4</v>
      </c>
      <c r="AR24" s="26">
        <v>4</v>
      </c>
      <c r="AS24" s="26">
        <v>4</v>
      </c>
      <c r="AT24" s="27">
        <f t="shared" si="1"/>
        <v>70</v>
      </c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9">
        <f>V24+AT24</f>
        <v>70</v>
      </c>
    </row>
    <row r="25" spans="1:58" ht="15">
      <c r="A25" s="75"/>
      <c r="B25" s="93"/>
      <c r="C25" s="93"/>
      <c r="D25" s="11" t="s">
        <v>21</v>
      </c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2">
        <f t="shared" si="0"/>
        <v>0</v>
      </c>
      <c r="W25" s="63"/>
      <c r="X25" s="64">
        <v>2</v>
      </c>
      <c r="Y25" s="30">
        <v>1</v>
      </c>
      <c r="Z25" s="30">
        <v>2</v>
      </c>
      <c r="AA25" s="30">
        <v>1</v>
      </c>
      <c r="AB25" s="30">
        <v>2</v>
      </c>
      <c r="AC25" s="30">
        <v>1</v>
      </c>
      <c r="AD25" s="30">
        <v>2</v>
      </c>
      <c r="AE25" s="30">
        <v>1</v>
      </c>
      <c r="AF25" s="30">
        <v>2</v>
      </c>
      <c r="AG25" s="30">
        <v>2</v>
      </c>
      <c r="AH25" s="30">
        <v>2</v>
      </c>
      <c r="AI25" s="30">
        <v>1</v>
      </c>
      <c r="AJ25" s="30">
        <v>2</v>
      </c>
      <c r="AK25" s="30">
        <v>2</v>
      </c>
      <c r="AL25" s="30">
        <v>2</v>
      </c>
      <c r="AM25" s="30">
        <v>2</v>
      </c>
      <c r="AN25" s="30">
        <v>2</v>
      </c>
      <c r="AO25" s="30">
        <v>2</v>
      </c>
      <c r="AP25" s="30">
        <v>2</v>
      </c>
      <c r="AQ25" s="30">
        <v>2</v>
      </c>
      <c r="AR25" s="30">
        <v>2</v>
      </c>
      <c r="AS25" s="30">
        <v>2</v>
      </c>
      <c r="AT25" s="27">
        <f t="shared" si="1"/>
        <v>39</v>
      </c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9">
        <f>V25+AT25</f>
        <v>39</v>
      </c>
    </row>
    <row r="26" spans="1:58" ht="15">
      <c r="A26" s="75"/>
      <c r="B26" s="92" t="s">
        <v>124</v>
      </c>
      <c r="C26" s="81" t="s">
        <v>125</v>
      </c>
      <c r="D26" s="11" t="s">
        <v>20</v>
      </c>
      <c r="E26" s="61">
        <v>8</v>
      </c>
      <c r="F26" s="61">
        <v>8</v>
      </c>
      <c r="G26" s="61">
        <v>8</v>
      </c>
      <c r="H26" s="61">
        <v>8</v>
      </c>
      <c r="I26" s="61">
        <v>8</v>
      </c>
      <c r="J26" s="61">
        <v>8</v>
      </c>
      <c r="K26" s="61">
        <v>8</v>
      </c>
      <c r="L26" s="61">
        <v>8</v>
      </c>
      <c r="M26" s="61">
        <v>4</v>
      </c>
      <c r="N26" s="61">
        <v>0</v>
      </c>
      <c r="O26" s="61">
        <v>2</v>
      </c>
      <c r="P26" s="61">
        <v>8</v>
      </c>
      <c r="Q26" s="61">
        <v>8</v>
      </c>
      <c r="R26" s="61">
        <v>8</v>
      </c>
      <c r="S26" s="61">
        <v>8</v>
      </c>
      <c r="T26" s="61">
        <v>8</v>
      </c>
      <c r="U26" s="61">
        <v>8</v>
      </c>
      <c r="V26" s="62">
        <f t="shared" si="0"/>
        <v>118</v>
      </c>
      <c r="W26" s="63"/>
      <c r="X26" s="61">
        <v>7</v>
      </c>
      <c r="Y26" s="26">
        <v>7</v>
      </c>
      <c r="Z26" s="26">
        <v>7</v>
      </c>
      <c r="AA26" s="26">
        <v>7</v>
      </c>
      <c r="AB26" s="26">
        <v>7</v>
      </c>
      <c r="AC26" s="26">
        <v>7</v>
      </c>
      <c r="AD26" s="26">
        <v>7</v>
      </c>
      <c r="AE26" s="26">
        <v>7</v>
      </c>
      <c r="AF26" s="26">
        <v>7</v>
      </c>
      <c r="AG26" s="26">
        <v>7</v>
      </c>
      <c r="AH26" s="26">
        <v>7</v>
      </c>
      <c r="AI26" s="26">
        <v>7</v>
      </c>
      <c r="AJ26" s="26">
        <v>7</v>
      </c>
      <c r="AK26" s="26">
        <v>7</v>
      </c>
      <c r="AL26" s="26">
        <v>7</v>
      </c>
      <c r="AM26" s="26">
        <v>7</v>
      </c>
      <c r="AN26" s="26">
        <v>7</v>
      </c>
      <c r="AO26" s="26">
        <v>7</v>
      </c>
      <c r="AP26" s="26">
        <v>7</v>
      </c>
      <c r="AQ26" s="26">
        <v>6</v>
      </c>
      <c r="AR26" s="26">
        <v>7</v>
      </c>
      <c r="AS26" s="26">
        <v>7</v>
      </c>
      <c r="AT26" s="27">
        <f t="shared" si="1"/>
        <v>153</v>
      </c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9">
        <f>V26+AT26</f>
        <v>271</v>
      </c>
    </row>
    <row r="27" spans="1:58" ht="15">
      <c r="A27" s="75"/>
      <c r="B27" s="93"/>
      <c r="C27" s="93"/>
      <c r="D27" s="11" t="s">
        <v>21</v>
      </c>
      <c r="E27" s="64">
        <v>4</v>
      </c>
      <c r="F27" s="64">
        <v>3</v>
      </c>
      <c r="G27" s="64">
        <v>4</v>
      </c>
      <c r="H27" s="64">
        <v>3</v>
      </c>
      <c r="I27" s="64">
        <v>4</v>
      </c>
      <c r="J27" s="64">
        <v>3</v>
      </c>
      <c r="K27" s="64">
        <v>4</v>
      </c>
      <c r="L27" s="64">
        <v>3</v>
      </c>
      <c r="M27" s="64">
        <v>4</v>
      </c>
      <c r="N27" s="64">
        <v>3</v>
      </c>
      <c r="O27" s="64">
        <v>4</v>
      </c>
      <c r="P27" s="64">
        <v>3</v>
      </c>
      <c r="Q27" s="64">
        <v>4</v>
      </c>
      <c r="R27" s="64">
        <v>3</v>
      </c>
      <c r="S27" s="64">
        <v>4</v>
      </c>
      <c r="T27" s="64">
        <v>3</v>
      </c>
      <c r="U27" s="64">
        <v>4</v>
      </c>
      <c r="V27" s="62">
        <f t="shared" si="0"/>
        <v>60</v>
      </c>
      <c r="W27" s="63"/>
      <c r="X27" s="64">
        <v>3</v>
      </c>
      <c r="Y27" s="30">
        <v>4</v>
      </c>
      <c r="Z27" s="30">
        <v>3</v>
      </c>
      <c r="AA27" s="30">
        <v>4</v>
      </c>
      <c r="AB27" s="30">
        <v>3</v>
      </c>
      <c r="AC27" s="30">
        <v>4</v>
      </c>
      <c r="AD27" s="30">
        <v>3</v>
      </c>
      <c r="AE27" s="30">
        <v>4</v>
      </c>
      <c r="AF27" s="30">
        <v>3</v>
      </c>
      <c r="AG27" s="30">
        <v>4</v>
      </c>
      <c r="AH27" s="30">
        <v>3</v>
      </c>
      <c r="AI27" s="30">
        <v>4</v>
      </c>
      <c r="AJ27" s="30">
        <v>3</v>
      </c>
      <c r="AK27" s="30">
        <v>4</v>
      </c>
      <c r="AL27" s="30">
        <v>3</v>
      </c>
      <c r="AM27" s="30">
        <v>3</v>
      </c>
      <c r="AN27" s="30">
        <v>3</v>
      </c>
      <c r="AO27" s="30">
        <v>3</v>
      </c>
      <c r="AP27" s="30">
        <v>4</v>
      </c>
      <c r="AQ27" s="30">
        <v>3</v>
      </c>
      <c r="AR27" s="30">
        <v>4</v>
      </c>
      <c r="AS27" s="30">
        <v>3</v>
      </c>
      <c r="AT27" s="27">
        <f t="shared" si="1"/>
        <v>75</v>
      </c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9">
        <f>V27+AT27</f>
        <v>135</v>
      </c>
    </row>
    <row r="28" spans="1:58" ht="15">
      <c r="A28" s="75"/>
      <c r="B28" s="92" t="s">
        <v>126</v>
      </c>
      <c r="C28" s="81" t="s">
        <v>127</v>
      </c>
      <c r="D28" s="11" t="s">
        <v>20</v>
      </c>
      <c r="E28" s="61">
        <v>3</v>
      </c>
      <c r="F28" s="61">
        <v>3</v>
      </c>
      <c r="G28" s="61">
        <v>3</v>
      </c>
      <c r="H28" s="61">
        <v>3</v>
      </c>
      <c r="I28" s="61">
        <v>3</v>
      </c>
      <c r="J28" s="61">
        <v>3</v>
      </c>
      <c r="K28" s="61">
        <v>3</v>
      </c>
      <c r="L28" s="61">
        <v>3</v>
      </c>
      <c r="M28" s="61">
        <v>3</v>
      </c>
      <c r="N28" s="61">
        <v>3</v>
      </c>
      <c r="O28" s="61">
        <v>3</v>
      </c>
      <c r="P28" s="61">
        <v>3</v>
      </c>
      <c r="Q28" s="61">
        <v>3</v>
      </c>
      <c r="R28" s="61">
        <v>3</v>
      </c>
      <c r="S28" s="61">
        <v>3</v>
      </c>
      <c r="T28" s="61">
        <v>3</v>
      </c>
      <c r="U28" s="61">
        <v>3</v>
      </c>
      <c r="V28" s="62">
        <f t="shared" si="0"/>
        <v>51</v>
      </c>
      <c r="W28" s="63"/>
      <c r="X28" s="61">
        <v>2</v>
      </c>
      <c r="Y28" s="26">
        <v>2</v>
      </c>
      <c r="Z28" s="26">
        <v>2</v>
      </c>
      <c r="AA28" s="26">
        <v>2</v>
      </c>
      <c r="AB28" s="26">
        <v>2</v>
      </c>
      <c r="AC28" s="26">
        <v>2</v>
      </c>
      <c r="AD28" s="26">
        <v>2</v>
      </c>
      <c r="AE28" s="26">
        <v>2</v>
      </c>
      <c r="AF28" s="26">
        <v>2</v>
      </c>
      <c r="AG28" s="26">
        <v>2</v>
      </c>
      <c r="AH28" s="26">
        <v>2</v>
      </c>
      <c r="AI28" s="26">
        <v>2</v>
      </c>
      <c r="AJ28" s="26">
        <v>2</v>
      </c>
      <c r="AK28" s="26">
        <v>2</v>
      </c>
      <c r="AL28" s="26">
        <v>2</v>
      </c>
      <c r="AM28" s="26">
        <v>2</v>
      </c>
      <c r="AN28" s="26">
        <v>2</v>
      </c>
      <c r="AO28" s="26">
        <v>2</v>
      </c>
      <c r="AP28" s="26">
        <v>1</v>
      </c>
      <c r="AQ28" s="26">
        <v>2</v>
      </c>
      <c r="AR28" s="26">
        <v>2</v>
      </c>
      <c r="AS28" s="26">
        <v>2</v>
      </c>
      <c r="AT28" s="27">
        <f t="shared" si="1"/>
        <v>43</v>
      </c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9">
        <f>V28+AT28</f>
        <v>94</v>
      </c>
    </row>
    <row r="29" spans="1:58" ht="15">
      <c r="A29" s="75"/>
      <c r="B29" s="93"/>
      <c r="C29" s="93"/>
      <c r="D29" s="11" t="s">
        <v>21</v>
      </c>
      <c r="E29" s="64">
        <v>2</v>
      </c>
      <c r="F29" s="64">
        <v>2</v>
      </c>
      <c r="G29" s="64">
        <v>1</v>
      </c>
      <c r="H29" s="64">
        <v>2</v>
      </c>
      <c r="I29" s="64">
        <v>1</v>
      </c>
      <c r="J29" s="64">
        <v>2</v>
      </c>
      <c r="K29" s="64">
        <v>1</v>
      </c>
      <c r="L29" s="64">
        <v>2</v>
      </c>
      <c r="M29" s="64">
        <v>1</v>
      </c>
      <c r="N29" s="64">
        <v>2</v>
      </c>
      <c r="O29" s="64">
        <v>1</v>
      </c>
      <c r="P29" s="64">
        <v>2</v>
      </c>
      <c r="Q29" s="64">
        <v>1</v>
      </c>
      <c r="R29" s="64">
        <v>2</v>
      </c>
      <c r="S29" s="64">
        <v>2</v>
      </c>
      <c r="T29" s="64">
        <v>2</v>
      </c>
      <c r="U29" s="64">
        <v>2</v>
      </c>
      <c r="V29" s="62">
        <f t="shared" si="0"/>
        <v>28</v>
      </c>
      <c r="W29" s="63"/>
      <c r="X29" s="64">
        <v>1</v>
      </c>
      <c r="Y29" s="30">
        <v>1</v>
      </c>
      <c r="Z29" s="30">
        <v>1</v>
      </c>
      <c r="AA29" s="30">
        <v>1</v>
      </c>
      <c r="AB29" s="30">
        <v>1</v>
      </c>
      <c r="AC29" s="30">
        <v>1</v>
      </c>
      <c r="AD29" s="30">
        <v>1</v>
      </c>
      <c r="AE29" s="30">
        <v>1</v>
      </c>
      <c r="AF29" s="30">
        <v>1</v>
      </c>
      <c r="AG29" s="30">
        <v>0</v>
      </c>
      <c r="AH29" s="30">
        <v>1</v>
      </c>
      <c r="AI29" s="30">
        <v>1</v>
      </c>
      <c r="AJ29" s="30">
        <v>1</v>
      </c>
      <c r="AK29" s="30">
        <v>0</v>
      </c>
      <c r="AL29" s="30">
        <v>1</v>
      </c>
      <c r="AM29" s="30">
        <v>1</v>
      </c>
      <c r="AN29" s="30">
        <v>1</v>
      </c>
      <c r="AO29" s="30">
        <v>1</v>
      </c>
      <c r="AP29" s="30">
        <v>1</v>
      </c>
      <c r="AQ29" s="30">
        <v>1</v>
      </c>
      <c r="AR29" s="30">
        <v>1</v>
      </c>
      <c r="AS29" s="30">
        <v>1</v>
      </c>
      <c r="AT29" s="27">
        <f t="shared" si="1"/>
        <v>20</v>
      </c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9">
        <f>V29+AT29</f>
        <v>48</v>
      </c>
    </row>
    <row r="30" spans="1:58" ht="15">
      <c r="A30" s="75"/>
      <c r="B30" s="92" t="s">
        <v>128</v>
      </c>
      <c r="C30" s="81" t="s">
        <v>129</v>
      </c>
      <c r="D30" s="11" t="s">
        <v>20</v>
      </c>
      <c r="E30" s="61">
        <v>5</v>
      </c>
      <c r="F30" s="61">
        <v>5</v>
      </c>
      <c r="G30" s="61">
        <v>5</v>
      </c>
      <c r="H30" s="61">
        <v>5</v>
      </c>
      <c r="I30" s="61">
        <v>5</v>
      </c>
      <c r="J30" s="61">
        <v>5</v>
      </c>
      <c r="K30" s="61">
        <v>3</v>
      </c>
      <c r="L30" s="61">
        <v>5</v>
      </c>
      <c r="M30" s="61">
        <v>5</v>
      </c>
      <c r="N30" s="61">
        <v>5</v>
      </c>
      <c r="O30" s="61">
        <v>7</v>
      </c>
      <c r="P30" s="61">
        <v>5</v>
      </c>
      <c r="Q30" s="61">
        <v>5</v>
      </c>
      <c r="R30" s="61">
        <v>5</v>
      </c>
      <c r="S30" s="61">
        <v>7</v>
      </c>
      <c r="T30" s="61">
        <v>5</v>
      </c>
      <c r="U30" s="61">
        <v>5</v>
      </c>
      <c r="V30" s="62">
        <f t="shared" si="0"/>
        <v>87</v>
      </c>
      <c r="W30" s="63"/>
      <c r="X30" s="61">
        <v>4</v>
      </c>
      <c r="Y30" s="26">
        <v>4</v>
      </c>
      <c r="Z30" s="26">
        <v>4</v>
      </c>
      <c r="AA30" s="26">
        <v>4</v>
      </c>
      <c r="AB30" s="26">
        <v>4</v>
      </c>
      <c r="AC30" s="26">
        <v>4</v>
      </c>
      <c r="AD30" s="26">
        <v>4</v>
      </c>
      <c r="AE30" s="26">
        <v>4</v>
      </c>
      <c r="AF30" s="26">
        <v>4</v>
      </c>
      <c r="AG30" s="26">
        <v>4</v>
      </c>
      <c r="AH30" s="26">
        <v>4</v>
      </c>
      <c r="AI30" s="26">
        <v>4</v>
      </c>
      <c r="AJ30" s="26">
        <v>4</v>
      </c>
      <c r="AK30" s="26">
        <v>4</v>
      </c>
      <c r="AL30" s="26">
        <v>4</v>
      </c>
      <c r="AM30" s="26">
        <v>4</v>
      </c>
      <c r="AN30" s="26">
        <v>4</v>
      </c>
      <c r="AO30" s="26">
        <v>4</v>
      </c>
      <c r="AP30" s="26">
        <v>4</v>
      </c>
      <c r="AQ30" s="26">
        <v>4</v>
      </c>
      <c r="AR30" s="26">
        <v>3</v>
      </c>
      <c r="AS30" s="26">
        <v>3</v>
      </c>
      <c r="AT30" s="27">
        <f t="shared" si="1"/>
        <v>86</v>
      </c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9">
        <f>V30+AT30</f>
        <v>173</v>
      </c>
    </row>
    <row r="31" spans="1:58" ht="15">
      <c r="A31" s="75"/>
      <c r="B31" s="93"/>
      <c r="C31" s="93"/>
      <c r="D31" s="11" t="s">
        <v>21</v>
      </c>
      <c r="E31" s="64">
        <v>3</v>
      </c>
      <c r="F31" s="64">
        <v>2</v>
      </c>
      <c r="G31" s="64">
        <v>3</v>
      </c>
      <c r="H31" s="64">
        <v>2</v>
      </c>
      <c r="I31" s="64">
        <v>3</v>
      </c>
      <c r="J31" s="64">
        <v>2</v>
      </c>
      <c r="K31" s="64">
        <v>3</v>
      </c>
      <c r="L31" s="64">
        <v>2</v>
      </c>
      <c r="M31" s="64">
        <v>3</v>
      </c>
      <c r="N31" s="64">
        <v>2</v>
      </c>
      <c r="O31" s="64">
        <v>3</v>
      </c>
      <c r="P31" s="64">
        <v>2</v>
      </c>
      <c r="Q31" s="64">
        <v>3</v>
      </c>
      <c r="R31" s="64">
        <v>2</v>
      </c>
      <c r="S31" s="64">
        <v>3</v>
      </c>
      <c r="T31" s="64">
        <v>2</v>
      </c>
      <c r="U31" s="64">
        <v>3</v>
      </c>
      <c r="V31" s="62">
        <f t="shared" si="0"/>
        <v>43</v>
      </c>
      <c r="W31" s="63"/>
      <c r="X31" s="64">
        <v>2</v>
      </c>
      <c r="Y31" s="30">
        <v>2</v>
      </c>
      <c r="Z31" s="30">
        <v>2</v>
      </c>
      <c r="AA31" s="30">
        <v>2</v>
      </c>
      <c r="AB31" s="30">
        <v>2</v>
      </c>
      <c r="AC31" s="30">
        <v>2</v>
      </c>
      <c r="AD31" s="30">
        <v>2</v>
      </c>
      <c r="AE31" s="30">
        <v>2</v>
      </c>
      <c r="AF31" s="30">
        <v>2</v>
      </c>
      <c r="AG31" s="30">
        <v>2</v>
      </c>
      <c r="AH31" s="30">
        <v>2</v>
      </c>
      <c r="AI31" s="30">
        <v>2</v>
      </c>
      <c r="AJ31" s="30">
        <v>2</v>
      </c>
      <c r="AK31" s="30">
        <v>2</v>
      </c>
      <c r="AL31" s="30">
        <v>2</v>
      </c>
      <c r="AM31" s="30">
        <v>2</v>
      </c>
      <c r="AN31" s="30">
        <v>2</v>
      </c>
      <c r="AO31" s="30">
        <v>2</v>
      </c>
      <c r="AP31" s="30">
        <v>2</v>
      </c>
      <c r="AQ31" s="30">
        <v>2</v>
      </c>
      <c r="AR31" s="30">
        <v>2</v>
      </c>
      <c r="AS31" s="30">
        <v>2</v>
      </c>
      <c r="AT31" s="27">
        <f t="shared" si="1"/>
        <v>44</v>
      </c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9">
        <f>V31+AT31</f>
        <v>87</v>
      </c>
    </row>
    <row r="32" spans="1:58" ht="15">
      <c r="A32" s="75"/>
      <c r="B32" s="76" t="s">
        <v>26</v>
      </c>
      <c r="C32" s="79" t="s">
        <v>38</v>
      </c>
      <c r="D32" s="10" t="s">
        <v>20</v>
      </c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3"/>
      <c r="W32" s="63"/>
      <c r="X32" s="64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31"/>
    </row>
    <row r="33" spans="1:58" ht="15">
      <c r="A33" s="75"/>
      <c r="B33" s="76"/>
      <c r="C33" s="74"/>
      <c r="D33" s="10" t="s">
        <v>21</v>
      </c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3"/>
      <c r="W33" s="63"/>
      <c r="X33" s="64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31"/>
    </row>
    <row r="34" spans="1:58" ht="15">
      <c r="A34" s="75"/>
      <c r="B34" s="80" t="s">
        <v>130</v>
      </c>
      <c r="C34" s="81"/>
      <c r="D34" s="11" t="s">
        <v>20</v>
      </c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3"/>
      <c r="W34" s="63"/>
      <c r="X34" s="64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31"/>
    </row>
    <row r="35" spans="1:58" ht="15">
      <c r="A35" s="75"/>
      <c r="B35" s="80"/>
      <c r="C35" s="82"/>
      <c r="D35" s="11" t="s">
        <v>21</v>
      </c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3"/>
      <c r="W35" s="63"/>
      <c r="X35" s="64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31"/>
    </row>
    <row r="36" spans="1:58" ht="15">
      <c r="A36" s="75"/>
      <c r="B36" s="76" t="s">
        <v>27</v>
      </c>
      <c r="C36" s="74" t="s">
        <v>39</v>
      </c>
      <c r="D36" s="10" t="s">
        <v>20</v>
      </c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3"/>
      <c r="W36" s="63"/>
      <c r="X36" s="64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31"/>
    </row>
    <row r="37" spans="1:58" ht="15">
      <c r="A37" s="75"/>
      <c r="B37" s="76"/>
      <c r="C37" s="74"/>
      <c r="D37" s="10" t="s">
        <v>21</v>
      </c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3"/>
      <c r="W37" s="63"/>
      <c r="X37" s="64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31"/>
    </row>
    <row r="38" spans="1:58" ht="15">
      <c r="A38" s="75"/>
      <c r="B38" s="80" t="s">
        <v>93</v>
      </c>
      <c r="C38" s="78"/>
      <c r="D38" s="11" t="s">
        <v>20</v>
      </c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3"/>
      <c r="W38" s="63"/>
      <c r="X38" s="64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31"/>
    </row>
    <row r="39" spans="1:58" ht="15">
      <c r="A39" s="75"/>
      <c r="B39" s="80"/>
      <c r="C39" s="78"/>
      <c r="D39" s="11" t="s">
        <v>21</v>
      </c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3"/>
      <c r="W39" s="63"/>
      <c r="X39" s="64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31"/>
    </row>
    <row r="40" spans="1:58" ht="15">
      <c r="A40" s="75"/>
      <c r="B40" s="76" t="s">
        <v>28</v>
      </c>
      <c r="C40" s="74" t="s">
        <v>40</v>
      </c>
      <c r="D40" s="10" t="s">
        <v>20</v>
      </c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3"/>
      <c r="W40" s="63"/>
      <c r="X40" s="64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31"/>
    </row>
    <row r="41" spans="1:58" ht="15">
      <c r="A41" s="75"/>
      <c r="B41" s="76"/>
      <c r="C41" s="74"/>
      <c r="D41" s="10" t="s">
        <v>21</v>
      </c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3"/>
      <c r="W41" s="63"/>
      <c r="X41" s="64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31"/>
    </row>
    <row r="42" spans="1:58" ht="15">
      <c r="A42" s="75"/>
      <c r="B42" s="77" t="s">
        <v>29</v>
      </c>
      <c r="C42" s="78"/>
      <c r="D42" s="11" t="s">
        <v>20</v>
      </c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3"/>
      <c r="W42" s="63"/>
      <c r="X42" s="64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31"/>
    </row>
    <row r="43" spans="1:58" ht="15">
      <c r="A43" s="75"/>
      <c r="B43" s="77"/>
      <c r="C43" s="78"/>
      <c r="D43" s="11" t="s">
        <v>21</v>
      </c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3"/>
      <c r="W43" s="63"/>
      <c r="X43" s="64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31"/>
    </row>
    <row r="44" spans="1:58" ht="15">
      <c r="A44" s="75"/>
      <c r="B44" s="77" t="s">
        <v>131</v>
      </c>
      <c r="C44" s="78"/>
      <c r="D44" s="11" t="s">
        <v>20</v>
      </c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3"/>
      <c r="W44" s="63"/>
      <c r="X44" s="64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31"/>
    </row>
    <row r="45" spans="1:58" ht="15">
      <c r="A45" s="75"/>
      <c r="B45" s="77"/>
      <c r="C45" s="78"/>
      <c r="D45" s="11" t="s">
        <v>21</v>
      </c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3"/>
      <c r="W45" s="63"/>
      <c r="X45" s="64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31"/>
    </row>
    <row r="46" spans="1:58" ht="15">
      <c r="A46" s="75"/>
      <c r="B46" s="76" t="s">
        <v>132</v>
      </c>
      <c r="C46" s="83" t="s">
        <v>133</v>
      </c>
      <c r="D46" s="10" t="s">
        <v>20</v>
      </c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3"/>
      <c r="W46" s="63"/>
      <c r="X46" s="64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31"/>
    </row>
    <row r="47" spans="1:58" ht="15">
      <c r="A47" s="75"/>
      <c r="B47" s="76"/>
      <c r="C47" s="84"/>
      <c r="D47" s="10" t="s">
        <v>21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3"/>
      <c r="W47" s="63"/>
      <c r="X47" s="64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31"/>
    </row>
    <row r="48" spans="1:58" ht="15">
      <c r="A48" s="75"/>
      <c r="B48" s="76" t="s">
        <v>134</v>
      </c>
      <c r="C48" s="74" t="s">
        <v>135</v>
      </c>
      <c r="D48" s="10" t="s">
        <v>20</v>
      </c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3"/>
      <c r="W48" s="63"/>
      <c r="X48" s="64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31"/>
    </row>
    <row r="49" spans="1:58" ht="15">
      <c r="A49" s="75"/>
      <c r="B49" s="76"/>
      <c r="C49" s="74"/>
      <c r="D49" s="10" t="s">
        <v>21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3"/>
      <c r="W49" s="63"/>
      <c r="X49" s="64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31"/>
    </row>
    <row r="50" spans="1:58" ht="15">
      <c r="A50" s="75"/>
      <c r="B50" s="76" t="s">
        <v>136</v>
      </c>
      <c r="C50" s="74"/>
      <c r="D50" s="10" t="s">
        <v>20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3"/>
      <c r="W50" s="63"/>
      <c r="X50" s="64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31"/>
    </row>
    <row r="51" spans="1:58" ht="15">
      <c r="A51" s="75"/>
      <c r="B51" s="76"/>
      <c r="C51" s="74"/>
      <c r="D51" s="10" t="s">
        <v>21</v>
      </c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3"/>
      <c r="W51" s="63"/>
      <c r="X51" s="64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31"/>
    </row>
    <row r="52" spans="1:58" ht="15">
      <c r="A52" s="75"/>
      <c r="B52" s="77" t="s">
        <v>30</v>
      </c>
      <c r="C52" s="78"/>
      <c r="D52" s="11" t="s">
        <v>20</v>
      </c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3"/>
      <c r="W52" s="63"/>
      <c r="X52" s="64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31"/>
    </row>
    <row r="53" spans="1:58" ht="15">
      <c r="A53" s="75"/>
      <c r="B53" s="77"/>
      <c r="C53" s="78"/>
      <c r="D53" s="11" t="s">
        <v>21</v>
      </c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3"/>
      <c r="W53" s="63"/>
      <c r="X53" s="64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31"/>
    </row>
    <row r="54" spans="1:58" ht="15">
      <c r="A54" s="75"/>
      <c r="B54" s="77" t="s">
        <v>31</v>
      </c>
      <c r="C54" s="78"/>
      <c r="D54" s="11" t="s">
        <v>20</v>
      </c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3"/>
      <c r="W54" s="63"/>
      <c r="X54" s="64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31"/>
    </row>
    <row r="55" spans="1:58" ht="15">
      <c r="A55" s="75"/>
      <c r="B55" s="77"/>
      <c r="C55" s="78"/>
      <c r="D55" s="11" t="s">
        <v>21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3"/>
      <c r="W55" s="63"/>
      <c r="X55" s="64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31"/>
    </row>
    <row r="56" spans="1:58" ht="15">
      <c r="A56" s="75"/>
      <c r="B56" s="11" t="s">
        <v>32</v>
      </c>
      <c r="C56" s="9"/>
      <c r="D56" s="11" t="s">
        <v>20</v>
      </c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3"/>
      <c r="W56" s="63"/>
      <c r="X56" s="64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31"/>
    </row>
    <row r="57" spans="1:58" ht="15">
      <c r="A57" s="75"/>
      <c r="B57" s="11" t="s">
        <v>33</v>
      </c>
      <c r="C57" s="9"/>
      <c r="D57" s="11" t="s">
        <v>20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3"/>
      <c r="W57" s="63"/>
      <c r="X57" s="64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31"/>
    </row>
    <row r="58" spans="1:58" ht="15">
      <c r="A58" s="75"/>
      <c r="B58" s="76" t="s">
        <v>34</v>
      </c>
      <c r="C58" s="83" t="s">
        <v>43</v>
      </c>
      <c r="D58" s="10" t="s">
        <v>20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3"/>
      <c r="W58" s="63"/>
      <c r="X58" s="64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31"/>
    </row>
    <row r="59" spans="1:58" ht="15">
      <c r="A59" s="75"/>
      <c r="B59" s="76"/>
      <c r="C59" s="84"/>
      <c r="D59" s="10" t="s">
        <v>21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3"/>
      <c r="W59" s="63"/>
      <c r="X59" s="64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31"/>
    </row>
    <row r="60" spans="1:58" ht="15">
      <c r="A60" s="75"/>
      <c r="B60" s="86" t="s">
        <v>41</v>
      </c>
      <c r="C60" s="87"/>
      <c r="D60" s="88"/>
      <c r="E60" s="64">
        <f>E8+E10+E12+E14+E16+E18+E20+E22+E24+E26+E28+E30</f>
        <v>36</v>
      </c>
      <c r="F60" s="64">
        <f aca="true" t="shared" si="2" ref="F60:AT61">F8+F10+F12+F14+F16+F18+F20+F22+F24+F26+F28+F30</f>
        <v>36</v>
      </c>
      <c r="G60" s="64">
        <f t="shared" si="2"/>
        <v>36</v>
      </c>
      <c r="H60" s="64">
        <f t="shared" si="2"/>
        <v>36</v>
      </c>
      <c r="I60" s="64">
        <f t="shared" si="2"/>
        <v>36</v>
      </c>
      <c r="J60" s="64">
        <f t="shared" si="2"/>
        <v>36</v>
      </c>
      <c r="K60" s="64">
        <f t="shared" si="2"/>
        <v>36</v>
      </c>
      <c r="L60" s="64">
        <f t="shared" si="2"/>
        <v>36</v>
      </c>
      <c r="M60" s="64">
        <f t="shared" si="2"/>
        <v>36</v>
      </c>
      <c r="N60" s="64">
        <f t="shared" si="2"/>
        <v>36</v>
      </c>
      <c r="O60" s="64">
        <f t="shared" si="2"/>
        <v>34</v>
      </c>
      <c r="P60" s="64">
        <f t="shared" si="2"/>
        <v>36</v>
      </c>
      <c r="Q60" s="64">
        <f t="shared" si="2"/>
        <v>36</v>
      </c>
      <c r="R60" s="64">
        <f t="shared" si="2"/>
        <v>36</v>
      </c>
      <c r="S60" s="64">
        <f t="shared" si="2"/>
        <v>36</v>
      </c>
      <c r="T60" s="64">
        <f t="shared" si="2"/>
        <v>36</v>
      </c>
      <c r="U60" s="64">
        <f t="shared" si="2"/>
        <v>36</v>
      </c>
      <c r="V60" s="62">
        <f t="shared" si="2"/>
        <v>610</v>
      </c>
      <c r="W60" s="63"/>
      <c r="X60" s="64">
        <f t="shared" si="2"/>
        <v>36</v>
      </c>
      <c r="Y60" s="30">
        <f t="shared" si="2"/>
        <v>36</v>
      </c>
      <c r="Z60" s="30">
        <f t="shared" si="2"/>
        <v>36</v>
      </c>
      <c r="AA60" s="30">
        <f t="shared" si="2"/>
        <v>36</v>
      </c>
      <c r="AB60" s="30">
        <f t="shared" si="2"/>
        <v>36</v>
      </c>
      <c r="AC60" s="30">
        <f t="shared" si="2"/>
        <v>36</v>
      </c>
      <c r="AD60" s="30">
        <f t="shared" si="2"/>
        <v>36</v>
      </c>
      <c r="AE60" s="30">
        <f t="shared" si="2"/>
        <v>36</v>
      </c>
      <c r="AF60" s="30">
        <f t="shared" si="2"/>
        <v>36</v>
      </c>
      <c r="AG60" s="30">
        <f t="shared" si="2"/>
        <v>36</v>
      </c>
      <c r="AH60" s="30">
        <f t="shared" si="2"/>
        <v>36</v>
      </c>
      <c r="AI60" s="30">
        <f t="shared" si="2"/>
        <v>36</v>
      </c>
      <c r="AJ60" s="30">
        <f t="shared" si="2"/>
        <v>36</v>
      </c>
      <c r="AK60" s="30">
        <f t="shared" si="2"/>
        <v>36</v>
      </c>
      <c r="AL60" s="30">
        <f t="shared" si="2"/>
        <v>36</v>
      </c>
      <c r="AM60" s="30">
        <f t="shared" si="2"/>
        <v>36</v>
      </c>
      <c r="AN60" s="30">
        <f t="shared" si="2"/>
        <v>36</v>
      </c>
      <c r="AO60" s="30">
        <f t="shared" si="2"/>
        <v>36</v>
      </c>
      <c r="AP60" s="30">
        <f t="shared" si="2"/>
        <v>36</v>
      </c>
      <c r="AQ60" s="30">
        <f t="shared" si="2"/>
        <v>36</v>
      </c>
      <c r="AR60" s="30">
        <f t="shared" si="2"/>
        <v>36</v>
      </c>
      <c r="AS60" s="30">
        <f t="shared" si="2"/>
        <v>36</v>
      </c>
      <c r="AT60" s="32">
        <f t="shared" si="2"/>
        <v>792</v>
      </c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9">
        <f>V60+AT60</f>
        <v>1402</v>
      </c>
    </row>
    <row r="61" spans="1:58" ht="15">
      <c r="A61" s="75"/>
      <c r="B61" s="89" t="s">
        <v>35</v>
      </c>
      <c r="C61" s="90"/>
      <c r="D61" s="91"/>
      <c r="E61" s="64">
        <f>E9+E11+E13+E15+E17+E19+E21+E23+E25+E27+E29+E31</f>
        <v>18</v>
      </c>
      <c r="F61" s="64">
        <f t="shared" si="2"/>
        <v>18</v>
      </c>
      <c r="G61" s="64">
        <f t="shared" si="2"/>
        <v>18</v>
      </c>
      <c r="H61" s="64">
        <f t="shared" si="2"/>
        <v>18</v>
      </c>
      <c r="I61" s="64">
        <f t="shared" si="2"/>
        <v>18</v>
      </c>
      <c r="J61" s="64">
        <f t="shared" si="2"/>
        <v>18</v>
      </c>
      <c r="K61" s="64">
        <f t="shared" si="2"/>
        <v>18</v>
      </c>
      <c r="L61" s="64">
        <f t="shared" si="2"/>
        <v>18</v>
      </c>
      <c r="M61" s="64">
        <f t="shared" si="2"/>
        <v>18</v>
      </c>
      <c r="N61" s="64">
        <f t="shared" si="2"/>
        <v>18</v>
      </c>
      <c r="O61" s="64">
        <f t="shared" si="2"/>
        <v>18</v>
      </c>
      <c r="P61" s="64">
        <f t="shared" si="2"/>
        <v>18</v>
      </c>
      <c r="Q61" s="64">
        <f t="shared" si="2"/>
        <v>18</v>
      </c>
      <c r="R61" s="64">
        <f t="shared" si="2"/>
        <v>18</v>
      </c>
      <c r="S61" s="64">
        <f t="shared" si="2"/>
        <v>18</v>
      </c>
      <c r="T61" s="64">
        <f t="shared" si="2"/>
        <v>18</v>
      </c>
      <c r="U61" s="64">
        <f t="shared" si="2"/>
        <v>18</v>
      </c>
      <c r="V61" s="62">
        <f t="shared" si="2"/>
        <v>306</v>
      </c>
      <c r="W61" s="63"/>
      <c r="X61" s="64">
        <f t="shared" si="2"/>
        <v>18</v>
      </c>
      <c r="Y61" s="30">
        <f t="shared" si="2"/>
        <v>18</v>
      </c>
      <c r="Z61" s="30">
        <f t="shared" si="2"/>
        <v>18</v>
      </c>
      <c r="AA61" s="30">
        <f t="shared" si="2"/>
        <v>18</v>
      </c>
      <c r="AB61" s="30">
        <f t="shared" si="2"/>
        <v>18</v>
      </c>
      <c r="AC61" s="30">
        <f t="shared" si="2"/>
        <v>18</v>
      </c>
      <c r="AD61" s="30">
        <f t="shared" si="2"/>
        <v>18</v>
      </c>
      <c r="AE61" s="30">
        <f t="shared" si="2"/>
        <v>18</v>
      </c>
      <c r="AF61" s="30">
        <f t="shared" si="2"/>
        <v>18</v>
      </c>
      <c r="AG61" s="30">
        <f t="shared" si="2"/>
        <v>18</v>
      </c>
      <c r="AH61" s="30">
        <f t="shared" si="2"/>
        <v>18</v>
      </c>
      <c r="AI61" s="30">
        <f t="shared" si="2"/>
        <v>18</v>
      </c>
      <c r="AJ61" s="30">
        <f t="shared" si="2"/>
        <v>18</v>
      </c>
      <c r="AK61" s="30">
        <f t="shared" si="2"/>
        <v>18</v>
      </c>
      <c r="AL61" s="30">
        <f t="shared" si="2"/>
        <v>18</v>
      </c>
      <c r="AM61" s="30">
        <f t="shared" si="2"/>
        <v>18</v>
      </c>
      <c r="AN61" s="30">
        <f t="shared" si="2"/>
        <v>18</v>
      </c>
      <c r="AO61" s="30">
        <f t="shared" si="2"/>
        <v>18</v>
      </c>
      <c r="AP61" s="30">
        <f t="shared" si="2"/>
        <v>18</v>
      </c>
      <c r="AQ61" s="30">
        <f t="shared" si="2"/>
        <v>18</v>
      </c>
      <c r="AR61" s="30">
        <f t="shared" si="2"/>
        <v>18</v>
      </c>
      <c r="AS61" s="30">
        <f t="shared" si="2"/>
        <v>18</v>
      </c>
      <c r="AT61" s="32">
        <f t="shared" si="2"/>
        <v>396</v>
      </c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9">
        <f>V61+AT61</f>
        <v>702</v>
      </c>
    </row>
    <row r="62" spans="1:58" ht="15">
      <c r="A62" s="75"/>
      <c r="B62" s="89" t="s">
        <v>36</v>
      </c>
      <c r="C62" s="90"/>
      <c r="D62" s="91"/>
      <c r="E62" s="64">
        <f>E60+E61</f>
        <v>54</v>
      </c>
      <c r="F62" s="64">
        <f aca="true" t="shared" si="3" ref="F62:AT62">F60+F61</f>
        <v>54</v>
      </c>
      <c r="G62" s="64">
        <f t="shared" si="3"/>
        <v>54</v>
      </c>
      <c r="H62" s="64">
        <f t="shared" si="3"/>
        <v>54</v>
      </c>
      <c r="I62" s="64">
        <f t="shared" si="3"/>
        <v>54</v>
      </c>
      <c r="J62" s="64">
        <f t="shared" si="3"/>
        <v>54</v>
      </c>
      <c r="K62" s="64">
        <f t="shared" si="3"/>
        <v>54</v>
      </c>
      <c r="L62" s="64">
        <f t="shared" si="3"/>
        <v>54</v>
      </c>
      <c r="M62" s="64">
        <f t="shared" si="3"/>
        <v>54</v>
      </c>
      <c r="N62" s="64">
        <f t="shared" si="3"/>
        <v>54</v>
      </c>
      <c r="O62" s="64">
        <f t="shared" si="3"/>
        <v>52</v>
      </c>
      <c r="P62" s="64">
        <f t="shared" si="3"/>
        <v>54</v>
      </c>
      <c r="Q62" s="64">
        <f t="shared" si="3"/>
        <v>54</v>
      </c>
      <c r="R62" s="64">
        <f t="shared" si="3"/>
        <v>54</v>
      </c>
      <c r="S62" s="64">
        <f t="shared" si="3"/>
        <v>54</v>
      </c>
      <c r="T62" s="64">
        <f t="shared" si="3"/>
        <v>54</v>
      </c>
      <c r="U62" s="64">
        <f t="shared" si="3"/>
        <v>54</v>
      </c>
      <c r="V62" s="62">
        <f t="shared" si="3"/>
        <v>916</v>
      </c>
      <c r="W62" s="63"/>
      <c r="X62" s="64">
        <f t="shared" si="3"/>
        <v>54</v>
      </c>
      <c r="Y62" s="30">
        <f t="shared" si="3"/>
        <v>54</v>
      </c>
      <c r="Z62" s="30">
        <f t="shared" si="3"/>
        <v>54</v>
      </c>
      <c r="AA62" s="30">
        <f t="shared" si="3"/>
        <v>54</v>
      </c>
      <c r="AB62" s="30">
        <f t="shared" si="3"/>
        <v>54</v>
      </c>
      <c r="AC62" s="30">
        <f t="shared" si="3"/>
        <v>54</v>
      </c>
      <c r="AD62" s="30">
        <f t="shared" si="3"/>
        <v>54</v>
      </c>
      <c r="AE62" s="30">
        <f t="shared" si="3"/>
        <v>54</v>
      </c>
      <c r="AF62" s="30">
        <f t="shared" si="3"/>
        <v>54</v>
      </c>
      <c r="AG62" s="30">
        <f t="shared" si="3"/>
        <v>54</v>
      </c>
      <c r="AH62" s="30">
        <f t="shared" si="3"/>
        <v>54</v>
      </c>
      <c r="AI62" s="30">
        <f t="shared" si="3"/>
        <v>54</v>
      </c>
      <c r="AJ62" s="30">
        <f t="shared" si="3"/>
        <v>54</v>
      </c>
      <c r="AK62" s="30">
        <f t="shared" si="3"/>
        <v>54</v>
      </c>
      <c r="AL62" s="30">
        <f t="shared" si="3"/>
        <v>54</v>
      </c>
      <c r="AM62" s="30">
        <f t="shared" si="3"/>
        <v>54</v>
      </c>
      <c r="AN62" s="30">
        <f t="shared" si="3"/>
        <v>54</v>
      </c>
      <c r="AO62" s="30">
        <f t="shared" si="3"/>
        <v>54</v>
      </c>
      <c r="AP62" s="30">
        <f t="shared" si="3"/>
        <v>54</v>
      </c>
      <c r="AQ62" s="30">
        <f t="shared" si="3"/>
        <v>54</v>
      </c>
      <c r="AR62" s="30">
        <f t="shared" si="3"/>
        <v>54</v>
      </c>
      <c r="AS62" s="30">
        <f t="shared" si="3"/>
        <v>54</v>
      </c>
      <c r="AT62" s="32">
        <f t="shared" si="3"/>
        <v>1188</v>
      </c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9">
        <f>V62+AT62</f>
        <v>2104</v>
      </c>
    </row>
    <row r="63" spans="5:24" ht="15"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</row>
  </sheetData>
  <sheetProtection/>
  <mergeCells count="75">
    <mergeCell ref="B28:B29"/>
    <mergeCell ref="C28:C29"/>
    <mergeCell ref="B30:B31"/>
    <mergeCell ref="C30:C31"/>
    <mergeCell ref="C24:C25"/>
    <mergeCell ref="B26:B27"/>
    <mergeCell ref="C26:C27"/>
    <mergeCell ref="B24:B25"/>
    <mergeCell ref="B20:B21"/>
    <mergeCell ref="C20:C21"/>
    <mergeCell ref="B22:B23"/>
    <mergeCell ref="C22:C23"/>
    <mergeCell ref="B16:B17"/>
    <mergeCell ref="C16:C17"/>
    <mergeCell ref="B18:B19"/>
    <mergeCell ref="C18:C19"/>
    <mergeCell ref="B12:B13"/>
    <mergeCell ref="B14:B15"/>
    <mergeCell ref="C14:C15"/>
    <mergeCell ref="C10:C11"/>
    <mergeCell ref="B10:B11"/>
    <mergeCell ref="C12:C13"/>
    <mergeCell ref="B60:D60"/>
    <mergeCell ref="B61:D61"/>
    <mergeCell ref="B62:D62"/>
    <mergeCell ref="B54:B55"/>
    <mergeCell ref="C54:C55"/>
    <mergeCell ref="B58:B59"/>
    <mergeCell ref="C58:C59"/>
    <mergeCell ref="BF1:BF5"/>
    <mergeCell ref="E2:BE2"/>
    <mergeCell ref="E4:BE4"/>
    <mergeCell ref="AN1:AQ1"/>
    <mergeCell ref="AS1:AU1"/>
    <mergeCell ref="AW1:AZ1"/>
    <mergeCell ref="BA1:BD1"/>
    <mergeCell ref="W1:Z1"/>
    <mergeCell ref="B40:B41"/>
    <mergeCell ref="C40:C41"/>
    <mergeCell ref="B38:B39"/>
    <mergeCell ref="B52:B53"/>
    <mergeCell ref="C52:C53"/>
    <mergeCell ref="B46:B47"/>
    <mergeCell ref="C46:C47"/>
    <mergeCell ref="B48:B49"/>
    <mergeCell ref="C48:C49"/>
    <mergeCell ref="B50:B51"/>
    <mergeCell ref="C50:C51"/>
    <mergeCell ref="C36:C37"/>
    <mergeCell ref="A6:A62"/>
    <mergeCell ref="B6:B7"/>
    <mergeCell ref="C6:C7"/>
    <mergeCell ref="B8:B9"/>
    <mergeCell ref="C8:C9"/>
    <mergeCell ref="B32:B33"/>
    <mergeCell ref="C32:C33"/>
    <mergeCell ref="B34:B35"/>
    <mergeCell ref="C34:C35"/>
    <mergeCell ref="B36:B37"/>
    <mergeCell ref="B42:B43"/>
    <mergeCell ref="C42:C43"/>
    <mergeCell ref="B44:B45"/>
    <mergeCell ref="C44:C45"/>
    <mergeCell ref="C38:C39"/>
    <mergeCell ref="A1:A5"/>
    <mergeCell ref="B1:B5"/>
    <mergeCell ref="C1:C5"/>
    <mergeCell ref="D1:D5"/>
    <mergeCell ref="AJ1:AL1"/>
    <mergeCell ref="F1:H1"/>
    <mergeCell ref="J1:M1"/>
    <mergeCell ref="N1:Q1"/>
    <mergeCell ref="S1:U1"/>
    <mergeCell ref="AB1:AD1"/>
    <mergeCell ref="AF1:AH1"/>
  </mergeCells>
  <printOptions/>
  <pageMargins left="0.5511811023622047" right="0.5511811023622047" top="0.5905511811023623" bottom="0.5905511811023623" header="0.5118110236220472" footer="0.5118110236220472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65"/>
  <sheetViews>
    <sheetView zoomScale="150" zoomScaleNormal="150" zoomScalePageLayoutView="0" workbookViewId="0" topLeftCell="A13">
      <selection activeCell="E13" sqref="E13:Y60"/>
    </sheetView>
  </sheetViews>
  <sheetFormatPr defaultColWidth="9.140625" defaultRowHeight="15"/>
  <cols>
    <col min="1" max="1" width="1.57421875" style="1" customWidth="1"/>
    <col min="2" max="2" width="3.421875" style="1" customWidth="1"/>
    <col min="3" max="3" width="9.421875" style="1" customWidth="1"/>
    <col min="4" max="4" width="3.57421875" style="1" customWidth="1"/>
    <col min="5" max="7" width="2.421875" style="1" customWidth="1"/>
    <col min="8" max="8" width="2.57421875" style="1" customWidth="1"/>
    <col min="9" max="11" width="2.421875" style="1" customWidth="1"/>
    <col min="12" max="12" width="2.7109375" style="1" customWidth="1"/>
    <col min="13" max="13" width="2.57421875" style="1" customWidth="1"/>
    <col min="14" max="14" width="2.421875" style="1" customWidth="1"/>
    <col min="15" max="15" width="2.57421875" style="1" customWidth="1"/>
    <col min="16" max="16" width="2.421875" style="1" customWidth="1"/>
    <col min="17" max="17" width="2.7109375" style="1" customWidth="1"/>
    <col min="18" max="18" width="2.8515625" style="1" customWidth="1"/>
    <col min="19" max="20" width="2.421875" style="1" customWidth="1"/>
    <col min="21" max="21" width="3.421875" style="1" customWidth="1"/>
    <col min="22" max="22" width="2.28125" style="1" customWidth="1"/>
    <col min="23" max="23" width="2.421875" style="1" customWidth="1"/>
    <col min="24" max="24" width="2.57421875" style="1" customWidth="1"/>
    <col min="25" max="25" width="3.00390625" style="1" customWidth="1"/>
    <col min="26" max="26" width="2.421875" style="1" customWidth="1"/>
    <col min="27" max="27" width="2.57421875" style="1" customWidth="1"/>
    <col min="28" max="28" width="2.7109375" style="1" customWidth="1"/>
    <col min="29" max="30" width="2.8515625" style="1" customWidth="1"/>
    <col min="31" max="32" width="2.421875" style="1" customWidth="1"/>
    <col min="33" max="33" width="2.8515625" style="1" customWidth="1"/>
    <col min="34" max="34" width="2.421875" style="1" customWidth="1"/>
    <col min="35" max="36" width="2.57421875" style="1" customWidth="1"/>
    <col min="37" max="40" width="2.421875" style="1" customWidth="1"/>
    <col min="41" max="41" width="3.421875" style="1" customWidth="1"/>
    <col min="42" max="42" width="2.421875" style="1" customWidth="1"/>
    <col min="43" max="44" width="2.7109375" style="1" customWidth="1"/>
    <col min="45" max="45" width="2.8515625" style="1" customWidth="1"/>
    <col min="46" max="48" width="2.421875" style="1" customWidth="1"/>
    <col min="49" max="49" width="2.28125" style="1" customWidth="1"/>
    <col min="50" max="50" width="2.421875" style="1" customWidth="1"/>
    <col min="51" max="57" width="2.00390625" style="1" customWidth="1"/>
    <col min="58" max="58" width="5.28125" style="1" customWidth="1"/>
    <col min="59" max="59" width="5.00390625" style="1" customWidth="1"/>
    <col min="60" max="16384" width="9.140625" style="1" customWidth="1"/>
  </cols>
  <sheetData>
    <row r="1" spans="1:59" ht="15">
      <c r="A1" s="94" t="s">
        <v>0</v>
      </c>
      <c r="B1" s="94" t="s">
        <v>1</v>
      </c>
      <c r="C1" s="72" t="s">
        <v>2</v>
      </c>
      <c r="D1" s="94" t="s">
        <v>3</v>
      </c>
      <c r="E1" s="3"/>
      <c r="F1" s="73" t="s">
        <v>4</v>
      </c>
      <c r="G1" s="73"/>
      <c r="H1" s="73"/>
      <c r="I1" s="4"/>
      <c r="J1" s="73" t="s">
        <v>5</v>
      </c>
      <c r="K1" s="73"/>
      <c r="L1" s="73"/>
      <c r="M1" s="73"/>
      <c r="N1" s="73" t="s">
        <v>6</v>
      </c>
      <c r="O1" s="73"/>
      <c r="P1" s="73"/>
      <c r="Q1" s="73"/>
      <c r="R1" s="4"/>
      <c r="S1" s="73" t="s">
        <v>7</v>
      </c>
      <c r="T1" s="73"/>
      <c r="U1" s="73"/>
      <c r="V1" s="4"/>
      <c r="W1" s="73" t="s">
        <v>8</v>
      </c>
      <c r="X1" s="73"/>
      <c r="Y1" s="73"/>
      <c r="Z1" s="73"/>
      <c r="AA1" s="4"/>
      <c r="AB1" s="73" t="s">
        <v>9</v>
      </c>
      <c r="AC1" s="73"/>
      <c r="AD1" s="73"/>
      <c r="AE1" s="4"/>
      <c r="AF1" s="73" t="s">
        <v>10</v>
      </c>
      <c r="AG1" s="73"/>
      <c r="AH1" s="73"/>
      <c r="AI1" s="4"/>
      <c r="AJ1" s="73" t="s">
        <v>11</v>
      </c>
      <c r="AK1" s="73"/>
      <c r="AL1" s="73"/>
      <c r="AM1" s="4"/>
      <c r="AN1" s="73" t="s">
        <v>12</v>
      </c>
      <c r="AO1" s="73"/>
      <c r="AP1" s="73"/>
      <c r="AQ1" s="73"/>
      <c r="AR1" s="4"/>
      <c r="AS1" s="73" t="s">
        <v>13</v>
      </c>
      <c r="AT1" s="73"/>
      <c r="AU1" s="73"/>
      <c r="AV1" s="4"/>
      <c r="AW1" s="73" t="s">
        <v>14</v>
      </c>
      <c r="AX1" s="73"/>
      <c r="AY1" s="73"/>
      <c r="AZ1" s="73"/>
      <c r="BA1" s="73" t="s">
        <v>15</v>
      </c>
      <c r="BB1" s="73"/>
      <c r="BC1" s="73"/>
      <c r="BD1" s="73"/>
      <c r="BE1" s="5"/>
      <c r="BF1" s="75" t="s">
        <v>42</v>
      </c>
      <c r="BG1" s="103" t="s">
        <v>145</v>
      </c>
    </row>
    <row r="2" spans="1:59" ht="15">
      <c r="A2" s="94"/>
      <c r="B2" s="94"/>
      <c r="C2" s="72"/>
      <c r="D2" s="94"/>
      <c r="E2" s="85" t="s">
        <v>16</v>
      </c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75"/>
      <c r="BG2" s="103"/>
    </row>
    <row r="3" spans="1:59" ht="15">
      <c r="A3" s="94"/>
      <c r="B3" s="94"/>
      <c r="C3" s="72"/>
      <c r="D3" s="94"/>
      <c r="E3" s="6">
        <v>35</v>
      </c>
      <c r="F3" s="6">
        <v>36</v>
      </c>
      <c r="G3" s="6">
        <v>37</v>
      </c>
      <c r="H3" s="6">
        <v>38</v>
      </c>
      <c r="I3" s="6">
        <v>39</v>
      </c>
      <c r="J3" s="6">
        <v>40</v>
      </c>
      <c r="K3" s="6">
        <v>41</v>
      </c>
      <c r="L3" s="7">
        <v>42</v>
      </c>
      <c r="M3" s="7">
        <v>43</v>
      </c>
      <c r="N3" s="7">
        <v>44</v>
      </c>
      <c r="O3" s="7">
        <v>45</v>
      </c>
      <c r="P3" s="7">
        <v>46</v>
      </c>
      <c r="Q3" s="7">
        <v>47</v>
      </c>
      <c r="R3" s="7">
        <v>48</v>
      </c>
      <c r="S3" s="7">
        <v>49</v>
      </c>
      <c r="T3" s="7">
        <v>50</v>
      </c>
      <c r="U3" s="7">
        <v>51</v>
      </c>
      <c r="V3" s="7">
        <v>52</v>
      </c>
      <c r="W3" s="7">
        <v>1</v>
      </c>
      <c r="X3" s="7">
        <v>2</v>
      </c>
      <c r="Y3" s="7">
        <v>3</v>
      </c>
      <c r="Z3" s="7">
        <v>4</v>
      </c>
      <c r="AA3" s="7">
        <v>5</v>
      </c>
      <c r="AB3" s="7">
        <v>6</v>
      </c>
      <c r="AC3" s="7">
        <v>7</v>
      </c>
      <c r="AD3" s="7">
        <v>8</v>
      </c>
      <c r="AE3" s="7">
        <v>9</v>
      </c>
      <c r="AF3" s="7">
        <v>10</v>
      </c>
      <c r="AG3" s="7">
        <v>11</v>
      </c>
      <c r="AH3" s="6">
        <v>12</v>
      </c>
      <c r="AI3" s="6">
        <v>13</v>
      </c>
      <c r="AJ3" s="6">
        <v>14</v>
      </c>
      <c r="AK3" s="6">
        <v>15</v>
      </c>
      <c r="AL3" s="7">
        <v>16</v>
      </c>
      <c r="AM3" s="6">
        <v>17</v>
      </c>
      <c r="AN3" s="6">
        <v>18</v>
      </c>
      <c r="AO3" s="6">
        <v>19</v>
      </c>
      <c r="AP3" s="6">
        <v>20</v>
      </c>
      <c r="AQ3" s="6">
        <v>21</v>
      </c>
      <c r="AR3" s="6">
        <v>22</v>
      </c>
      <c r="AS3" s="6">
        <v>23</v>
      </c>
      <c r="AT3" s="6">
        <v>24</v>
      </c>
      <c r="AU3" s="6">
        <v>25</v>
      </c>
      <c r="AV3" s="6">
        <v>26</v>
      </c>
      <c r="AW3" s="6">
        <v>27</v>
      </c>
      <c r="AX3" s="6">
        <v>28</v>
      </c>
      <c r="AY3" s="6">
        <v>29</v>
      </c>
      <c r="AZ3" s="6">
        <v>30</v>
      </c>
      <c r="BA3" s="6">
        <v>31</v>
      </c>
      <c r="BB3" s="6">
        <v>32</v>
      </c>
      <c r="BC3" s="6">
        <v>33</v>
      </c>
      <c r="BD3" s="6">
        <v>34</v>
      </c>
      <c r="BE3" s="7">
        <v>35</v>
      </c>
      <c r="BF3" s="75"/>
      <c r="BG3" s="103"/>
    </row>
    <row r="4" spans="1:59" ht="15">
      <c r="A4" s="94"/>
      <c r="B4" s="94"/>
      <c r="C4" s="72"/>
      <c r="D4" s="94"/>
      <c r="E4" s="85" t="s">
        <v>17</v>
      </c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75"/>
      <c r="BG4" s="103"/>
    </row>
    <row r="5" spans="1:59" ht="12" customHeight="1">
      <c r="A5" s="94"/>
      <c r="B5" s="94"/>
      <c r="C5" s="72"/>
      <c r="D5" s="94"/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7">
        <v>8</v>
      </c>
      <c r="M5" s="7">
        <v>9</v>
      </c>
      <c r="N5" s="7">
        <v>10</v>
      </c>
      <c r="O5" s="7">
        <v>11</v>
      </c>
      <c r="P5" s="7">
        <v>12</v>
      </c>
      <c r="Q5" s="7">
        <v>13</v>
      </c>
      <c r="R5" s="7">
        <v>14</v>
      </c>
      <c r="S5" s="7">
        <v>15</v>
      </c>
      <c r="T5" s="7">
        <v>16</v>
      </c>
      <c r="U5" s="33">
        <v>17</v>
      </c>
      <c r="V5" s="33">
        <v>18</v>
      </c>
      <c r="W5" s="33">
        <v>19</v>
      </c>
      <c r="X5" s="7">
        <v>20</v>
      </c>
      <c r="Y5" s="7">
        <v>21</v>
      </c>
      <c r="Z5" s="7">
        <v>22</v>
      </c>
      <c r="AA5" s="7">
        <v>23</v>
      </c>
      <c r="AB5" s="7">
        <v>24</v>
      </c>
      <c r="AC5" s="7">
        <v>25</v>
      </c>
      <c r="AD5" s="7">
        <v>26</v>
      </c>
      <c r="AE5" s="7">
        <v>27</v>
      </c>
      <c r="AF5" s="7">
        <v>28</v>
      </c>
      <c r="AG5" s="7">
        <v>29</v>
      </c>
      <c r="AH5" s="6">
        <v>30</v>
      </c>
      <c r="AI5" s="6">
        <v>31</v>
      </c>
      <c r="AJ5" s="6">
        <v>32</v>
      </c>
      <c r="AK5" s="6">
        <v>33</v>
      </c>
      <c r="AL5" s="7">
        <v>34</v>
      </c>
      <c r="AM5" s="6">
        <v>35</v>
      </c>
      <c r="AN5" s="6">
        <v>36</v>
      </c>
      <c r="AO5" s="35">
        <v>37</v>
      </c>
      <c r="AP5" s="35">
        <v>40</v>
      </c>
      <c r="AQ5" s="35">
        <v>39</v>
      </c>
      <c r="AR5" s="35">
        <v>40</v>
      </c>
      <c r="AS5" s="35">
        <v>41</v>
      </c>
      <c r="AT5" s="35">
        <v>42</v>
      </c>
      <c r="AU5" s="35">
        <v>43</v>
      </c>
      <c r="AV5" s="35">
        <v>44</v>
      </c>
      <c r="AW5" s="35">
        <v>45</v>
      </c>
      <c r="AX5" s="35">
        <v>46</v>
      </c>
      <c r="AY5" s="35">
        <v>47</v>
      </c>
      <c r="AZ5" s="35">
        <v>48</v>
      </c>
      <c r="BA5" s="35">
        <v>49</v>
      </c>
      <c r="BB5" s="35">
        <v>50</v>
      </c>
      <c r="BC5" s="35">
        <v>51</v>
      </c>
      <c r="BD5" s="35">
        <v>52</v>
      </c>
      <c r="BE5" s="33">
        <v>53</v>
      </c>
      <c r="BF5" s="75"/>
      <c r="BG5" s="103"/>
    </row>
    <row r="6" spans="1:59" ht="11.25" customHeight="1">
      <c r="A6" s="75" t="s">
        <v>106</v>
      </c>
      <c r="B6" s="76" t="s">
        <v>18</v>
      </c>
      <c r="C6" s="74" t="s">
        <v>19</v>
      </c>
      <c r="D6" s="10" t="s">
        <v>20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34"/>
      <c r="V6" s="34"/>
      <c r="W6" s="34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5"/>
      <c r="BG6" s="36"/>
    </row>
    <row r="7" spans="1:59" ht="9" customHeight="1">
      <c r="A7" s="75"/>
      <c r="B7" s="76"/>
      <c r="C7" s="74"/>
      <c r="D7" s="10" t="s">
        <v>21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34"/>
      <c r="V7" s="34"/>
      <c r="W7" s="34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5"/>
      <c r="BG7" s="5"/>
    </row>
    <row r="8" spans="1:59" ht="9" customHeight="1">
      <c r="A8" s="75"/>
      <c r="B8" s="77" t="s">
        <v>22</v>
      </c>
      <c r="C8" s="78" t="s">
        <v>23</v>
      </c>
      <c r="D8" s="11" t="s">
        <v>20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34"/>
      <c r="V8" s="34"/>
      <c r="W8" s="34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5"/>
      <c r="BG8" s="5"/>
    </row>
    <row r="9" spans="1:59" ht="7.5" customHeight="1">
      <c r="A9" s="75"/>
      <c r="B9" s="77"/>
      <c r="C9" s="78"/>
      <c r="D9" s="11" t="s">
        <v>21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34"/>
      <c r="V9" s="34"/>
      <c r="W9" s="34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5"/>
      <c r="BG9" s="5"/>
    </row>
    <row r="10" spans="1:59" ht="9" customHeight="1">
      <c r="A10" s="75"/>
      <c r="B10" s="77" t="s">
        <v>24</v>
      </c>
      <c r="C10" s="78" t="s">
        <v>25</v>
      </c>
      <c r="D10" s="11" t="s">
        <v>20</v>
      </c>
      <c r="E10" s="8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34"/>
      <c r="V10" s="34"/>
      <c r="W10" s="34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5"/>
      <c r="BG10" s="5"/>
    </row>
    <row r="11" spans="1:59" ht="8.25" customHeight="1">
      <c r="A11" s="75"/>
      <c r="B11" s="77"/>
      <c r="C11" s="78"/>
      <c r="D11" s="11" t="s">
        <v>21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34"/>
      <c r="V11" s="34"/>
      <c r="W11" s="34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5"/>
      <c r="BG11" s="5"/>
    </row>
    <row r="12" spans="1:59" ht="15" customHeight="1">
      <c r="A12" s="75"/>
      <c r="B12" s="76" t="s">
        <v>26</v>
      </c>
      <c r="C12" s="79" t="s">
        <v>38</v>
      </c>
      <c r="D12" s="10" t="s">
        <v>20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34"/>
      <c r="V12" s="34"/>
      <c r="W12" s="34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5"/>
      <c r="BG12" s="5"/>
    </row>
    <row r="13" spans="1:59" ht="15.75" customHeight="1">
      <c r="A13" s="75"/>
      <c r="B13" s="76"/>
      <c r="C13" s="74"/>
      <c r="D13" s="10" t="s">
        <v>21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66" t="s">
        <v>146</v>
      </c>
      <c r="V13" s="67"/>
      <c r="W13" s="67"/>
      <c r="X13" s="31"/>
      <c r="Y13" s="31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43" t="s">
        <v>147</v>
      </c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5"/>
      <c r="BG13" s="5"/>
    </row>
    <row r="14" spans="1:59" ht="15.75" customHeight="1">
      <c r="A14" s="75"/>
      <c r="B14" s="106" t="s">
        <v>45</v>
      </c>
      <c r="C14" s="113" t="s">
        <v>44</v>
      </c>
      <c r="D14" s="12" t="s">
        <v>20</v>
      </c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9">
        <f>SUM(E14:T14)</f>
        <v>0</v>
      </c>
      <c r="V14" s="69"/>
      <c r="W14" s="69"/>
      <c r="X14" s="70">
        <v>3</v>
      </c>
      <c r="Y14" s="70">
        <v>3</v>
      </c>
      <c r="Z14" s="41">
        <v>3</v>
      </c>
      <c r="AA14" s="41">
        <v>3</v>
      </c>
      <c r="AB14" s="41">
        <v>3</v>
      </c>
      <c r="AC14" s="41">
        <v>3</v>
      </c>
      <c r="AD14" s="41">
        <v>3</v>
      </c>
      <c r="AE14" s="41">
        <v>3</v>
      </c>
      <c r="AF14" s="41">
        <v>3</v>
      </c>
      <c r="AG14" s="41">
        <v>3</v>
      </c>
      <c r="AH14" s="41">
        <v>3</v>
      </c>
      <c r="AI14" s="41">
        <v>3</v>
      </c>
      <c r="AJ14" s="41">
        <v>3</v>
      </c>
      <c r="AK14" s="41">
        <v>3</v>
      </c>
      <c r="AL14" s="41">
        <v>3</v>
      </c>
      <c r="AM14" s="41">
        <v>3</v>
      </c>
      <c r="AN14" s="41">
        <v>3</v>
      </c>
      <c r="AO14" s="38">
        <f>SUM(X14:AN14)</f>
        <v>51</v>
      </c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40">
        <f>U14+AO14</f>
        <v>51</v>
      </c>
      <c r="BG14" s="5"/>
    </row>
    <row r="15" spans="1:59" ht="15.75" customHeight="1">
      <c r="A15" s="75"/>
      <c r="B15" s="107"/>
      <c r="C15" s="114"/>
      <c r="D15" s="12" t="s">
        <v>21</v>
      </c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9">
        <f aca="true" t="shared" si="0" ref="U15:U60">SUM(E15:T15)</f>
        <v>0</v>
      </c>
      <c r="V15" s="69"/>
      <c r="W15" s="69"/>
      <c r="X15" s="68">
        <v>1</v>
      </c>
      <c r="Y15" s="68"/>
      <c r="Z15" s="37">
        <v>1</v>
      </c>
      <c r="AA15" s="37"/>
      <c r="AB15" s="37">
        <v>1</v>
      </c>
      <c r="AC15" s="37"/>
      <c r="AD15" s="37">
        <v>1</v>
      </c>
      <c r="AE15" s="37"/>
      <c r="AF15" s="37">
        <v>1</v>
      </c>
      <c r="AG15" s="37"/>
      <c r="AH15" s="37">
        <v>1</v>
      </c>
      <c r="AI15" s="37"/>
      <c r="AJ15" s="37">
        <v>1</v>
      </c>
      <c r="AK15" s="37"/>
      <c r="AL15" s="37">
        <v>1</v>
      </c>
      <c r="AM15" s="37"/>
      <c r="AN15" s="37"/>
      <c r="AO15" s="38">
        <f aca="true" t="shared" si="1" ref="AO15:AO60">SUM(X15:AN15)</f>
        <v>8</v>
      </c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40">
        <f aca="true" t="shared" si="2" ref="BF15:BF60">U15+AO15</f>
        <v>8</v>
      </c>
      <c r="BG15" s="5"/>
    </row>
    <row r="16" spans="1:59" ht="14.25" customHeight="1">
      <c r="A16" s="75"/>
      <c r="B16" s="106" t="s">
        <v>47</v>
      </c>
      <c r="C16" s="113" t="s">
        <v>46</v>
      </c>
      <c r="D16" s="12" t="s">
        <v>20</v>
      </c>
      <c r="E16" s="70">
        <v>3</v>
      </c>
      <c r="F16" s="70">
        <v>3</v>
      </c>
      <c r="G16" s="70">
        <v>3</v>
      </c>
      <c r="H16" s="70">
        <v>3</v>
      </c>
      <c r="I16" s="70">
        <v>3</v>
      </c>
      <c r="J16" s="70">
        <v>3</v>
      </c>
      <c r="K16" s="70">
        <v>3</v>
      </c>
      <c r="L16" s="70">
        <v>3</v>
      </c>
      <c r="M16" s="70">
        <v>3</v>
      </c>
      <c r="N16" s="70">
        <v>3</v>
      </c>
      <c r="O16" s="70">
        <v>5</v>
      </c>
      <c r="P16" s="70">
        <v>3</v>
      </c>
      <c r="Q16" s="70">
        <v>3</v>
      </c>
      <c r="R16" s="70">
        <v>3</v>
      </c>
      <c r="S16" s="70">
        <v>3</v>
      </c>
      <c r="T16" s="70">
        <v>3</v>
      </c>
      <c r="U16" s="69">
        <f t="shared" si="0"/>
        <v>50</v>
      </c>
      <c r="V16" s="69"/>
      <c r="W16" s="69"/>
      <c r="X16" s="68"/>
      <c r="Y16" s="68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8">
        <f t="shared" si="1"/>
        <v>0</v>
      </c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40">
        <f t="shared" si="2"/>
        <v>50</v>
      </c>
      <c r="BG16" s="5"/>
    </row>
    <row r="17" spans="1:59" ht="12.75" customHeight="1">
      <c r="A17" s="75"/>
      <c r="B17" s="107"/>
      <c r="C17" s="114"/>
      <c r="D17" s="12" t="s">
        <v>21</v>
      </c>
      <c r="E17" s="68"/>
      <c r="F17" s="68">
        <v>1</v>
      </c>
      <c r="G17" s="68"/>
      <c r="H17" s="68">
        <v>1</v>
      </c>
      <c r="I17" s="68"/>
      <c r="J17" s="68">
        <v>1</v>
      </c>
      <c r="K17" s="68"/>
      <c r="L17" s="68">
        <v>1</v>
      </c>
      <c r="M17" s="68"/>
      <c r="N17" s="68">
        <v>1</v>
      </c>
      <c r="O17" s="68"/>
      <c r="P17" s="68">
        <v>1</v>
      </c>
      <c r="Q17" s="68"/>
      <c r="R17" s="68">
        <v>1</v>
      </c>
      <c r="S17" s="68"/>
      <c r="T17" s="68">
        <v>1</v>
      </c>
      <c r="U17" s="69">
        <f t="shared" si="0"/>
        <v>8</v>
      </c>
      <c r="V17" s="69"/>
      <c r="W17" s="69"/>
      <c r="X17" s="68"/>
      <c r="Y17" s="68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8">
        <f t="shared" si="1"/>
        <v>0</v>
      </c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40">
        <f t="shared" si="2"/>
        <v>8</v>
      </c>
      <c r="BG17" s="5"/>
    </row>
    <row r="18" spans="1:59" ht="11.25" customHeight="1">
      <c r="A18" s="75"/>
      <c r="B18" s="106" t="s">
        <v>49</v>
      </c>
      <c r="C18" s="113" t="s">
        <v>48</v>
      </c>
      <c r="D18" s="12" t="s">
        <v>20</v>
      </c>
      <c r="E18" s="70">
        <v>2</v>
      </c>
      <c r="F18" s="70">
        <v>2</v>
      </c>
      <c r="G18" s="70">
        <v>2</v>
      </c>
      <c r="H18" s="70">
        <v>2</v>
      </c>
      <c r="I18" s="70">
        <v>2</v>
      </c>
      <c r="J18" s="70">
        <v>2</v>
      </c>
      <c r="K18" s="70">
        <v>2</v>
      </c>
      <c r="L18" s="70">
        <v>2</v>
      </c>
      <c r="M18" s="70">
        <v>2</v>
      </c>
      <c r="N18" s="70">
        <v>2</v>
      </c>
      <c r="O18" s="70">
        <v>2</v>
      </c>
      <c r="P18" s="70">
        <v>2</v>
      </c>
      <c r="Q18" s="70">
        <v>2</v>
      </c>
      <c r="R18" s="70">
        <v>2</v>
      </c>
      <c r="S18" s="70">
        <v>2</v>
      </c>
      <c r="T18" s="70">
        <v>2</v>
      </c>
      <c r="U18" s="69">
        <f t="shared" si="0"/>
        <v>32</v>
      </c>
      <c r="V18" s="69"/>
      <c r="W18" s="69"/>
      <c r="X18" s="70">
        <v>2</v>
      </c>
      <c r="Y18" s="70">
        <v>2</v>
      </c>
      <c r="Z18" s="41">
        <v>2</v>
      </c>
      <c r="AA18" s="41">
        <v>2</v>
      </c>
      <c r="AB18" s="41">
        <v>2</v>
      </c>
      <c r="AC18" s="41">
        <v>2</v>
      </c>
      <c r="AD18" s="41">
        <v>2</v>
      </c>
      <c r="AE18" s="41">
        <v>2</v>
      </c>
      <c r="AF18" s="41">
        <v>2</v>
      </c>
      <c r="AG18" s="41">
        <v>2</v>
      </c>
      <c r="AH18" s="41">
        <v>2</v>
      </c>
      <c r="AI18" s="41">
        <v>2</v>
      </c>
      <c r="AJ18" s="41">
        <v>2</v>
      </c>
      <c r="AK18" s="41">
        <v>2</v>
      </c>
      <c r="AL18" s="41">
        <v>2</v>
      </c>
      <c r="AM18" s="41">
        <v>2</v>
      </c>
      <c r="AN18" s="41">
        <v>2</v>
      </c>
      <c r="AO18" s="38">
        <f t="shared" si="1"/>
        <v>34</v>
      </c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40">
        <f t="shared" si="2"/>
        <v>66</v>
      </c>
      <c r="BG18" s="5"/>
    </row>
    <row r="19" spans="1:59" ht="12" customHeight="1">
      <c r="A19" s="75"/>
      <c r="B19" s="107"/>
      <c r="C19" s="114"/>
      <c r="D19" s="12" t="s">
        <v>21</v>
      </c>
      <c r="E19" s="68"/>
      <c r="F19" s="68">
        <v>1</v>
      </c>
      <c r="G19" s="68"/>
      <c r="H19" s="68">
        <v>1</v>
      </c>
      <c r="I19" s="68"/>
      <c r="J19" s="68">
        <v>1</v>
      </c>
      <c r="K19" s="68"/>
      <c r="L19" s="68">
        <v>1</v>
      </c>
      <c r="M19" s="68"/>
      <c r="N19" s="68">
        <v>1</v>
      </c>
      <c r="O19" s="68"/>
      <c r="P19" s="68">
        <v>1</v>
      </c>
      <c r="Q19" s="68"/>
      <c r="R19" s="68">
        <v>1</v>
      </c>
      <c r="S19" s="68"/>
      <c r="T19" s="68"/>
      <c r="U19" s="69">
        <f t="shared" si="0"/>
        <v>7</v>
      </c>
      <c r="V19" s="69"/>
      <c r="W19" s="69"/>
      <c r="X19" s="68"/>
      <c r="Y19" s="68">
        <v>1</v>
      </c>
      <c r="Z19" s="37"/>
      <c r="AA19" s="37">
        <v>1</v>
      </c>
      <c r="AB19" s="37"/>
      <c r="AC19" s="37">
        <v>1</v>
      </c>
      <c r="AD19" s="37"/>
      <c r="AE19" s="37">
        <v>1</v>
      </c>
      <c r="AF19" s="37"/>
      <c r="AG19" s="37">
        <v>1</v>
      </c>
      <c r="AH19" s="37"/>
      <c r="AI19" s="37">
        <v>1</v>
      </c>
      <c r="AJ19" s="37"/>
      <c r="AK19" s="37">
        <v>1</v>
      </c>
      <c r="AL19" s="37"/>
      <c r="AM19" s="37"/>
      <c r="AN19" s="37"/>
      <c r="AO19" s="38">
        <f t="shared" si="1"/>
        <v>7</v>
      </c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40">
        <f t="shared" si="2"/>
        <v>14</v>
      </c>
      <c r="BG19" s="5"/>
    </row>
    <row r="20" spans="1:59" ht="12.75" customHeight="1">
      <c r="A20" s="75"/>
      <c r="B20" s="106" t="s">
        <v>51</v>
      </c>
      <c r="C20" s="113" t="s">
        <v>50</v>
      </c>
      <c r="D20" s="12" t="s">
        <v>20</v>
      </c>
      <c r="E20" s="70">
        <v>2</v>
      </c>
      <c r="F20" s="70">
        <v>2</v>
      </c>
      <c r="G20" s="70">
        <v>2</v>
      </c>
      <c r="H20" s="70">
        <v>2</v>
      </c>
      <c r="I20" s="70">
        <v>2</v>
      </c>
      <c r="J20" s="70">
        <v>2</v>
      </c>
      <c r="K20" s="70">
        <v>2</v>
      </c>
      <c r="L20" s="70">
        <v>2</v>
      </c>
      <c r="M20" s="70">
        <v>2</v>
      </c>
      <c r="N20" s="70">
        <v>2</v>
      </c>
      <c r="O20" s="70">
        <v>2</v>
      </c>
      <c r="P20" s="70">
        <v>2</v>
      </c>
      <c r="Q20" s="70">
        <v>2</v>
      </c>
      <c r="R20" s="70">
        <v>2</v>
      </c>
      <c r="S20" s="70">
        <v>2</v>
      </c>
      <c r="T20" s="70">
        <v>2</v>
      </c>
      <c r="U20" s="69">
        <f t="shared" si="0"/>
        <v>32</v>
      </c>
      <c r="V20" s="69"/>
      <c r="W20" s="69"/>
      <c r="X20" s="70">
        <v>2</v>
      </c>
      <c r="Y20" s="70">
        <v>2</v>
      </c>
      <c r="Z20" s="41">
        <v>2</v>
      </c>
      <c r="AA20" s="41">
        <v>2</v>
      </c>
      <c r="AB20" s="41">
        <v>2</v>
      </c>
      <c r="AC20" s="41">
        <v>2</v>
      </c>
      <c r="AD20" s="41">
        <v>2</v>
      </c>
      <c r="AE20" s="41">
        <v>2</v>
      </c>
      <c r="AF20" s="41">
        <v>2</v>
      </c>
      <c r="AG20" s="41">
        <v>2</v>
      </c>
      <c r="AH20" s="41">
        <v>2</v>
      </c>
      <c r="AI20" s="41">
        <v>2</v>
      </c>
      <c r="AJ20" s="41">
        <v>2</v>
      </c>
      <c r="AK20" s="41">
        <v>2</v>
      </c>
      <c r="AL20" s="41">
        <v>2</v>
      </c>
      <c r="AM20" s="41">
        <v>2</v>
      </c>
      <c r="AN20" s="41">
        <v>2</v>
      </c>
      <c r="AO20" s="38">
        <f t="shared" si="1"/>
        <v>34</v>
      </c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40">
        <f t="shared" si="2"/>
        <v>66</v>
      </c>
      <c r="BG20" s="5"/>
    </row>
    <row r="21" spans="1:59" ht="12" customHeight="1">
      <c r="A21" s="75"/>
      <c r="B21" s="107"/>
      <c r="C21" s="114"/>
      <c r="D21" s="12" t="s">
        <v>21</v>
      </c>
      <c r="E21" s="71">
        <v>2</v>
      </c>
      <c r="F21" s="71">
        <v>2</v>
      </c>
      <c r="G21" s="71">
        <v>2</v>
      </c>
      <c r="H21" s="71">
        <v>2</v>
      </c>
      <c r="I21" s="71">
        <v>2</v>
      </c>
      <c r="J21" s="71">
        <v>2</v>
      </c>
      <c r="K21" s="71">
        <v>2</v>
      </c>
      <c r="L21" s="71">
        <v>2</v>
      </c>
      <c r="M21" s="71">
        <v>2</v>
      </c>
      <c r="N21" s="71">
        <v>2</v>
      </c>
      <c r="O21" s="71">
        <v>2</v>
      </c>
      <c r="P21" s="71">
        <v>2</v>
      </c>
      <c r="Q21" s="71">
        <v>2</v>
      </c>
      <c r="R21" s="71">
        <v>2</v>
      </c>
      <c r="S21" s="71">
        <v>2</v>
      </c>
      <c r="T21" s="71">
        <v>2</v>
      </c>
      <c r="U21" s="69">
        <f t="shared" si="0"/>
        <v>32</v>
      </c>
      <c r="V21" s="69"/>
      <c r="W21" s="69"/>
      <c r="X21" s="71">
        <v>2</v>
      </c>
      <c r="Y21" s="71">
        <v>2</v>
      </c>
      <c r="Z21" s="42">
        <v>2</v>
      </c>
      <c r="AA21" s="42">
        <v>2</v>
      </c>
      <c r="AB21" s="42">
        <v>2</v>
      </c>
      <c r="AC21" s="42">
        <v>2</v>
      </c>
      <c r="AD21" s="42">
        <v>2</v>
      </c>
      <c r="AE21" s="42">
        <v>2</v>
      </c>
      <c r="AF21" s="42">
        <v>2</v>
      </c>
      <c r="AG21" s="42">
        <v>2</v>
      </c>
      <c r="AH21" s="42">
        <v>2</v>
      </c>
      <c r="AI21" s="42">
        <v>2</v>
      </c>
      <c r="AJ21" s="42">
        <v>2</v>
      </c>
      <c r="AK21" s="42">
        <v>2</v>
      </c>
      <c r="AL21" s="42">
        <v>2</v>
      </c>
      <c r="AM21" s="42">
        <v>2</v>
      </c>
      <c r="AN21" s="42">
        <v>2</v>
      </c>
      <c r="AO21" s="38">
        <f t="shared" si="1"/>
        <v>34</v>
      </c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40">
        <f t="shared" si="2"/>
        <v>66</v>
      </c>
      <c r="BG21" s="5"/>
    </row>
    <row r="22" spans="1:59" ht="15.75" customHeight="1">
      <c r="A22" s="75"/>
      <c r="B22" s="76" t="s">
        <v>27</v>
      </c>
      <c r="C22" s="74" t="s">
        <v>39</v>
      </c>
      <c r="D22" s="10" t="s">
        <v>20</v>
      </c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9">
        <f t="shared" si="0"/>
        <v>0</v>
      </c>
      <c r="V22" s="69"/>
      <c r="W22" s="69"/>
      <c r="X22" s="68"/>
      <c r="Y22" s="68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8">
        <f t="shared" si="1"/>
        <v>0</v>
      </c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40">
        <f t="shared" si="2"/>
        <v>0</v>
      </c>
      <c r="BG22" s="5"/>
    </row>
    <row r="23" spans="1:59" ht="17.25" customHeight="1">
      <c r="A23" s="75"/>
      <c r="B23" s="76"/>
      <c r="C23" s="74"/>
      <c r="D23" s="10" t="s">
        <v>21</v>
      </c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9">
        <f t="shared" si="0"/>
        <v>0</v>
      </c>
      <c r="V23" s="69"/>
      <c r="W23" s="69"/>
      <c r="X23" s="68"/>
      <c r="Y23" s="68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8">
        <f t="shared" si="1"/>
        <v>0</v>
      </c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40">
        <f t="shared" si="2"/>
        <v>0</v>
      </c>
      <c r="BG23" s="5"/>
    </row>
    <row r="24" spans="1:59" ht="10.5" customHeight="1">
      <c r="A24" s="75"/>
      <c r="B24" s="80" t="s">
        <v>52</v>
      </c>
      <c r="C24" s="104" t="s">
        <v>53</v>
      </c>
      <c r="D24" s="11" t="s">
        <v>20</v>
      </c>
      <c r="E24" s="70">
        <v>4</v>
      </c>
      <c r="F24" s="70">
        <v>4</v>
      </c>
      <c r="G24" s="70">
        <v>4</v>
      </c>
      <c r="H24" s="70">
        <v>4</v>
      </c>
      <c r="I24" s="70">
        <v>4</v>
      </c>
      <c r="J24" s="70">
        <v>4</v>
      </c>
      <c r="K24" s="70">
        <v>4</v>
      </c>
      <c r="L24" s="70">
        <v>4</v>
      </c>
      <c r="M24" s="70">
        <v>4</v>
      </c>
      <c r="N24" s="70">
        <v>0</v>
      </c>
      <c r="O24" s="70">
        <v>0</v>
      </c>
      <c r="P24" s="70">
        <v>4</v>
      </c>
      <c r="Q24" s="70">
        <v>4</v>
      </c>
      <c r="R24" s="70">
        <v>4</v>
      </c>
      <c r="S24" s="70">
        <v>4</v>
      </c>
      <c r="T24" s="70">
        <v>4</v>
      </c>
      <c r="U24" s="69">
        <f t="shared" si="0"/>
        <v>56</v>
      </c>
      <c r="V24" s="69"/>
      <c r="W24" s="69"/>
      <c r="X24" s="68"/>
      <c r="Y24" s="68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8">
        <f t="shared" si="1"/>
        <v>0</v>
      </c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40">
        <f t="shared" si="2"/>
        <v>56</v>
      </c>
      <c r="BG24" s="5"/>
    </row>
    <row r="25" spans="1:59" ht="11.25" customHeight="1">
      <c r="A25" s="75"/>
      <c r="B25" s="80"/>
      <c r="C25" s="104"/>
      <c r="D25" s="11" t="s">
        <v>21</v>
      </c>
      <c r="E25" s="71">
        <v>2</v>
      </c>
      <c r="F25" s="71">
        <v>2</v>
      </c>
      <c r="G25" s="71">
        <v>2</v>
      </c>
      <c r="H25" s="71">
        <v>2</v>
      </c>
      <c r="I25" s="71">
        <v>2</v>
      </c>
      <c r="J25" s="71">
        <v>2</v>
      </c>
      <c r="K25" s="71">
        <v>2</v>
      </c>
      <c r="L25" s="71">
        <v>2</v>
      </c>
      <c r="M25" s="71">
        <v>2</v>
      </c>
      <c r="N25" s="71">
        <v>2</v>
      </c>
      <c r="O25" s="71">
        <v>2</v>
      </c>
      <c r="P25" s="71">
        <v>2</v>
      </c>
      <c r="Q25" s="71">
        <v>2</v>
      </c>
      <c r="R25" s="71">
        <v>2</v>
      </c>
      <c r="S25" s="71">
        <v>2</v>
      </c>
      <c r="T25" s="71">
        <v>2</v>
      </c>
      <c r="U25" s="69">
        <f t="shared" si="0"/>
        <v>32</v>
      </c>
      <c r="V25" s="69"/>
      <c r="W25" s="69"/>
      <c r="X25" s="68"/>
      <c r="Y25" s="68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8">
        <f t="shared" si="1"/>
        <v>0</v>
      </c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40">
        <f t="shared" si="2"/>
        <v>32</v>
      </c>
      <c r="BG25" s="5"/>
    </row>
    <row r="26" spans="1:59" ht="11.25" customHeight="1">
      <c r="A26" s="75"/>
      <c r="B26" s="111" t="s">
        <v>55</v>
      </c>
      <c r="C26" s="101" t="s">
        <v>54</v>
      </c>
      <c r="D26" s="11" t="s">
        <v>20</v>
      </c>
      <c r="E26" s="70">
        <v>3</v>
      </c>
      <c r="F26" s="70">
        <v>3</v>
      </c>
      <c r="G26" s="70">
        <v>3</v>
      </c>
      <c r="H26" s="70">
        <v>3</v>
      </c>
      <c r="I26" s="70">
        <v>3</v>
      </c>
      <c r="J26" s="70">
        <v>3</v>
      </c>
      <c r="K26" s="70">
        <v>4</v>
      </c>
      <c r="L26" s="70">
        <v>3</v>
      </c>
      <c r="M26" s="70">
        <v>3</v>
      </c>
      <c r="N26" s="70">
        <v>3</v>
      </c>
      <c r="O26" s="70">
        <v>3</v>
      </c>
      <c r="P26" s="70">
        <v>3</v>
      </c>
      <c r="Q26" s="70">
        <v>3</v>
      </c>
      <c r="R26" s="70">
        <v>3</v>
      </c>
      <c r="S26" s="70">
        <v>3</v>
      </c>
      <c r="T26" s="70">
        <v>3</v>
      </c>
      <c r="U26" s="69">
        <f t="shared" si="0"/>
        <v>49</v>
      </c>
      <c r="V26" s="69"/>
      <c r="W26" s="69"/>
      <c r="X26" s="68"/>
      <c r="Y26" s="68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8">
        <f t="shared" si="1"/>
        <v>0</v>
      </c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40">
        <f t="shared" si="2"/>
        <v>49</v>
      </c>
      <c r="BG26" s="5"/>
    </row>
    <row r="27" spans="1:59" ht="11.25" customHeight="1">
      <c r="A27" s="75"/>
      <c r="B27" s="112"/>
      <c r="C27" s="102"/>
      <c r="D27" s="11" t="s">
        <v>21</v>
      </c>
      <c r="E27" s="71">
        <v>2</v>
      </c>
      <c r="F27" s="71">
        <v>1</v>
      </c>
      <c r="G27" s="71">
        <v>2</v>
      </c>
      <c r="H27" s="71">
        <v>1</v>
      </c>
      <c r="I27" s="71">
        <v>2</v>
      </c>
      <c r="J27" s="71">
        <v>1</v>
      </c>
      <c r="K27" s="71">
        <v>2</v>
      </c>
      <c r="L27" s="71">
        <v>1</v>
      </c>
      <c r="M27" s="71">
        <v>2</v>
      </c>
      <c r="N27" s="71">
        <v>1</v>
      </c>
      <c r="O27" s="71">
        <v>2</v>
      </c>
      <c r="P27" s="71">
        <v>1</v>
      </c>
      <c r="Q27" s="71">
        <v>2</v>
      </c>
      <c r="R27" s="71">
        <v>1</v>
      </c>
      <c r="S27" s="71">
        <v>2</v>
      </c>
      <c r="T27" s="71">
        <v>1</v>
      </c>
      <c r="U27" s="69">
        <f t="shared" si="0"/>
        <v>24</v>
      </c>
      <c r="V27" s="69"/>
      <c r="W27" s="69"/>
      <c r="X27" s="68"/>
      <c r="Y27" s="68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8">
        <f t="shared" si="1"/>
        <v>0</v>
      </c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40">
        <f t="shared" si="2"/>
        <v>24</v>
      </c>
      <c r="BG27" s="5"/>
    </row>
    <row r="28" spans="1:59" ht="13.5" customHeight="1">
      <c r="A28" s="75"/>
      <c r="B28" s="76" t="s">
        <v>28</v>
      </c>
      <c r="C28" s="74" t="s">
        <v>40</v>
      </c>
      <c r="D28" s="10" t="s">
        <v>20</v>
      </c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9">
        <f t="shared" si="0"/>
        <v>0</v>
      </c>
      <c r="V28" s="69"/>
      <c r="W28" s="69"/>
      <c r="X28" s="68"/>
      <c r="Y28" s="68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8">
        <f t="shared" si="1"/>
        <v>0</v>
      </c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40">
        <f t="shared" si="2"/>
        <v>0</v>
      </c>
      <c r="BG28" s="5"/>
    </row>
    <row r="29" spans="1:59" ht="15.75" customHeight="1">
      <c r="A29" s="75"/>
      <c r="B29" s="76"/>
      <c r="C29" s="74"/>
      <c r="D29" s="10" t="s">
        <v>21</v>
      </c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9">
        <f t="shared" si="0"/>
        <v>0</v>
      </c>
      <c r="V29" s="69"/>
      <c r="W29" s="69"/>
      <c r="X29" s="68"/>
      <c r="Y29" s="68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8">
        <f t="shared" si="1"/>
        <v>0</v>
      </c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40">
        <f t="shared" si="2"/>
        <v>0</v>
      </c>
      <c r="BG29" s="5"/>
    </row>
    <row r="30" spans="1:59" ht="9" customHeight="1">
      <c r="A30" s="75"/>
      <c r="B30" s="77" t="s">
        <v>29</v>
      </c>
      <c r="C30" s="104" t="s">
        <v>56</v>
      </c>
      <c r="D30" s="11" t="s">
        <v>20</v>
      </c>
      <c r="E30" s="70">
        <v>3</v>
      </c>
      <c r="F30" s="70">
        <v>3</v>
      </c>
      <c r="G30" s="70">
        <v>3</v>
      </c>
      <c r="H30" s="70">
        <v>3</v>
      </c>
      <c r="I30" s="70">
        <v>3</v>
      </c>
      <c r="J30" s="70">
        <v>3</v>
      </c>
      <c r="K30" s="70">
        <v>2</v>
      </c>
      <c r="L30" s="70">
        <v>3</v>
      </c>
      <c r="M30" s="70">
        <v>3</v>
      </c>
      <c r="N30" s="70">
        <v>3</v>
      </c>
      <c r="O30" s="70">
        <v>3</v>
      </c>
      <c r="P30" s="70">
        <v>3</v>
      </c>
      <c r="Q30" s="70">
        <v>3</v>
      </c>
      <c r="R30" s="70">
        <v>3</v>
      </c>
      <c r="S30" s="70">
        <v>3</v>
      </c>
      <c r="T30" s="70">
        <v>3</v>
      </c>
      <c r="U30" s="69">
        <f t="shared" si="0"/>
        <v>47</v>
      </c>
      <c r="V30" s="69"/>
      <c r="W30" s="69"/>
      <c r="X30" s="70">
        <v>2</v>
      </c>
      <c r="Y30" s="70">
        <v>2</v>
      </c>
      <c r="Z30" s="41">
        <v>2</v>
      </c>
      <c r="AA30" s="41">
        <v>2</v>
      </c>
      <c r="AB30" s="41">
        <v>2</v>
      </c>
      <c r="AC30" s="41">
        <v>2</v>
      </c>
      <c r="AD30" s="41">
        <v>2</v>
      </c>
      <c r="AE30" s="41">
        <v>2</v>
      </c>
      <c r="AF30" s="41">
        <v>2</v>
      </c>
      <c r="AG30" s="41">
        <v>2</v>
      </c>
      <c r="AH30" s="41">
        <v>2</v>
      </c>
      <c r="AI30" s="41">
        <v>2</v>
      </c>
      <c r="AJ30" s="41">
        <v>2</v>
      </c>
      <c r="AK30" s="41">
        <v>2</v>
      </c>
      <c r="AL30" s="41">
        <v>2</v>
      </c>
      <c r="AM30" s="41">
        <v>2</v>
      </c>
      <c r="AN30" s="41">
        <v>2</v>
      </c>
      <c r="AO30" s="38">
        <f t="shared" si="1"/>
        <v>34</v>
      </c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40">
        <f t="shared" si="2"/>
        <v>81</v>
      </c>
      <c r="BG30" s="5"/>
    </row>
    <row r="31" spans="1:59" ht="9" customHeight="1">
      <c r="A31" s="75"/>
      <c r="B31" s="77"/>
      <c r="C31" s="104"/>
      <c r="D31" s="11" t="s">
        <v>21</v>
      </c>
      <c r="E31" s="71">
        <v>2</v>
      </c>
      <c r="F31" s="71">
        <v>1</v>
      </c>
      <c r="G31" s="71">
        <v>2</v>
      </c>
      <c r="H31" s="71">
        <v>1</v>
      </c>
      <c r="I31" s="71">
        <v>2</v>
      </c>
      <c r="J31" s="71">
        <v>2</v>
      </c>
      <c r="K31" s="71">
        <v>2</v>
      </c>
      <c r="L31" s="71">
        <v>2</v>
      </c>
      <c r="M31" s="71">
        <v>2</v>
      </c>
      <c r="N31" s="71">
        <v>2</v>
      </c>
      <c r="O31" s="71">
        <v>2</v>
      </c>
      <c r="P31" s="71">
        <v>2</v>
      </c>
      <c r="Q31" s="71">
        <v>2</v>
      </c>
      <c r="R31" s="71">
        <v>2</v>
      </c>
      <c r="S31" s="71">
        <v>2</v>
      </c>
      <c r="T31" s="71">
        <v>2</v>
      </c>
      <c r="U31" s="69">
        <f t="shared" si="0"/>
        <v>30</v>
      </c>
      <c r="V31" s="69"/>
      <c r="W31" s="69"/>
      <c r="X31" s="71">
        <v>2</v>
      </c>
      <c r="Y31" s="71">
        <v>2</v>
      </c>
      <c r="Z31" s="42">
        <v>2</v>
      </c>
      <c r="AA31" s="42">
        <v>2</v>
      </c>
      <c r="AB31" s="42">
        <v>2</v>
      </c>
      <c r="AC31" s="42">
        <v>2</v>
      </c>
      <c r="AD31" s="42">
        <v>2</v>
      </c>
      <c r="AE31" s="42">
        <v>2</v>
      </c>
      <c r="AF31" s="42">
        <v>2</v>
      </c>
      <c r="AG31" s="42">
        <v>2</v>
      </c>
      <c r="AH31" s="42">
        <v>2</v>
      </c>
      <c r="AI31" s="42">
        <v>2</v>
      </c>
      <c r="AJ31" s="42">
        <v>2</v>
      </c>
      <c r="AK31" s="42">
        <v>2</v>
      </c>
      <c r="AL31" s="42">
        <v>2</v>
      </c>
      <c r="AM31" s="42">
        <v>2</v>
      </c>
      <c r="AN31" s="42">
        <v>2</v>
      </c>
      <c r="AO31" s="38">
        <f t="shared" si="1"/>
        <v>34</v>
      </c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40">
        <f t="shared" si="2"/>
        <v>64</v>
      </c>
      <c r="BG31" s="5"/>
    </row>
    <row r="32" spans="1:59" ht="9" customHeight="1">
      <c r="A32" s="75"/>
      <c r="B32" s="92" t="s">
        <v>58</v>
      </c>
      <c r="C32" s="101" t="s">
        <v>57</v>
      </c>
      <c r="D32" s="11" t="s">
        <v>20</v>
      </c>
      <c r="E32" s="70">
        <v>4</v>
      </c>
      <c r="F32" s="70">
        <v>4</v>
      </c>
      <c r="G32" s="70">
        <v>4</v>
      </c>
      <c r="H32" s="70">
        <v>4</v>
      </c>
      <c r="I32" s="70">
        <v>4</v>
      </c>
      <c r="J32" s="70">
        <v>4</v>
      </c>
      <c r="K32" s="70">
        <v>6</v>
      </c>
      <c r="L32" s="70">
        <v>4</v>
      </c>
      <c r="M32" s="70">
        <v>4</v>
      </c>
      <c r="N32" s="70">
        <v>4</v>
      </c>
      <c r="O32" s="70">
        <v>4</v>
      </c>
      <c r="P32" s="70">
        <v>4</v>
      </c>
      <c r="Q32" s="70">
        <v>4</v>
      </c>
      <c r="R32" s="70">
        <v>4</v>
      </c>
      <c r="S32" s="70">
        <v>4</v>
      </c>
      <c r="T32" s="70">
        <v>4</v>
      </c>
      <c r="U32" s="69">
        <f t="shared" si="0"/>
        <v>66</v>
      </c>
      <c r="V32" s="69"/>
      <c r="W32" s="69"/>
      <c r="X32" s="70">
        <v>3</v>
      </c>
      <c r="Y32" s="70">
        <v>3</v>
      </c>
      <c r="Z32" s="41">
        <v>3</v>
      </c>
      <c r="AA32" s="41">
        <v>3</v>
      </c>
      <c r="AB32" s="41">
        <v>3</v>
      </c>
      <c r="AC32" s="41">
        <v>3</v>
      </c>
      <c r="AD32" s="41">
        <v>3</v>
      </c>
      <c r="AE32" s="41">
        <v>3</v>
      </c>
      <c r="AF32" s="41">
        <v>3</v>
      </c>
      <c r="AG32" s="41">
        <v>3</v>
      </c>
      <c r="AH32" s="41">
        <v>3</v>
      </c>
      <c r="AI32" s="41">
        <v>3</v>
      </c>
      <c r="AJ32" s="41">
        <v>3</v>
      </c>
      <c r="AK32" s="41">
        <v>3</v>
      </c>
      <c r="AL32" s="41">
        <v>3</v>
      </c>
      <c r="AM32" s="41">
        <v>3</v>
      </c>
      <c r="AN32" s="41">
        <v>3</v>
      </c>
      <c r="AO32" s="38">
        <f t="shared" si="1"/>
        <v>51</v>
      </c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40">
        <f t="shared" si="2"/>
        <v>117</v>
      </c>
      <c r="BG32" s="5"/>
    </row>
    <row r="33" spans="1:59" ht="9" customHeight="1">
      <c r="A33" s="75"/>
      <c r="B33" s="108"/>
      <c r="C33" s="102"/>
      <c r="D33" s="11" t="s">
        <v>21</v>
      </c>
      <c r="E33" s="71">
        <v>2</v>
      </c>
      <c r="F33" s="71">
        <v>2</v>
      </c>
      <c r="G33" s="71">
        <v>2</v>
      </c>
      <c r="H33" s="71">
        <v>2</v>
      </c>
      <c r="I33" s="71">
        <v>2</v>
      </c>
      <c r="J33" s="71">
        <v>2</v>
      </c>
      <c r="K33" s="71">
        <v>1</v>
      </c>
      <c r="L33" s="71">
        <v>2</v>
      </c>
      <c r="M33" s="71">
        <v>2</v>
      </c>
      <c r="N33" s="71">
        <v>1</v>
      </c>
      <c r="O33" s="71">
        <v>2</v>
      </c>
      <c r="P33" s="71">
        <v>2</v>
      </c>
      <c r="Q33" s="71">
        <v>2</v>
      </c>
      <c r="R33" s="71">
        <v>2</v>
      </c>
      <c r="S33" s="71">
        <v>2</v>
      </c>
      <c r="T33" s="71">
        <v>2</v>
      </c>
      <c r="U33" s="69">
        <f t="shared" si="0"/>
        <v>30</v>
      </c>
      <c r="V33" s="69"/>
      <c r="W33" s="69"/>
      <c r="X33" s="71">
        <v>2</v>
      </c>
      <c r="Y33" s="71">
        <v>2</v>
      </c>
      <c r="Z33" s="42">
        <v>2</v>
      </c>
      <c r="AA33" s="42">
        <v>2</v>
      </c>
      <c r="AB33" s="42">
        <v>2</v>
      </c>
      <c r="AC33" s="42">
        <v>2</v>
      </c>
      <c r="AD33" s="42">
        <v>2</v>
      </c>
      <c r="AE33" s="42">
        <v>2</v>
      </c>
      <c r="AF33" s="42">
        <v>2</v>
      </c>
      <c r="AG33" s="42">
        <v>2</v>
      </c>
      <c r="AH33" s="42">
        <v>2</v>
      </c>
      <c r="AI33" s="42">
        <v>2</v>
      </c>
      <c r="AJ33" s="42">
        <v>2</v>
      </c>
      <c r="AK33" s="42">
        <v>2</v>
      </c>
      <c r="AL33" s="42">
        <v>2</v>
      </c>
      <c r="AM33" s="42">
        <v>2</v>
      </c>
      <c r="AN33" s="42">
        <v>2</v>
      </c>
      <c r="AO33" s="38">
        <f t="shared" si="1"/>
        <v>34</v>
      </c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40">
        <f t="shared" si="2"/>
        <v>64</v>
      </c>
      <c r="BG33" s="5"/>
    </row>
    <row r="34" spans="1:59" ht="9" customHeight="1">
      <c r="A34" s="75"/>
      <c r="B34" s="92" t="s">
        <v>60</v>
      </c>
      <c r="C34" s="101" t="s">
        <v>59</v>
      </c>
      <c r="D34" s="11" t="s">
        <v>20</v>
      </c>
      <c r="E34" s="70">
        <v>2</v>
      </c>
      <c r="F34" s="70">
        <v>2</v>
      </c>
      <c r="G34" s="70">
        <v>2</v>
      </c>
      <c r="H34" s="70">
        <v>2</v>
      </c>
      <c r="I34" s="70">
        <v>2</v>
      </c>
      <c r="J34" s="70">
        <v>2</v>
      </c>
      <c r="K34" s="70">
        <v>2</v>
      </c>
      <c r="L34" s="70">
        <v>2</v>
      </c>
      <c r="M34" s="70">
        <v>2</v>
      </c>
      <c r="N34" s="70">
        <v>2</v>
      </c>
      <c r="O34" s="70">
        <v>2</v>
      </c>
      <c r="P34" s="70">
        <v>2</v>
      </c>
      <c r="Q34" s="70">
        <v>2</v>
      </c>
      <c r="R34" s="70">
        <v>2</v>
      </c>
      <c r="S34" s="70">
        <v>2</v>
      </c>
      <c r="T34" s="70">
        <v>2</v>
      </c>
      <c r="U34" s="69">
        <f t="shared" si="0"/>
        <v>32</v>
      </c>
      <c r="V34" s="69"/>
      <c r="W34" s="69"/>
      <c r="X34" s="70">
        <v>2</v>
      </c>
      <c r="Y34" s="70">
        <v>2</v>
      </c>
      <c r="Z34" s="41">
        <v>2</v>
      </c>
      <c r="AA34" s="41">
        <v>2</v>
      </c>
      <c r="AB34" s="41">
        <v>2</v>
      </c>
      <c r="AC34" s="41">
        <v>2</v>
      </c>
      <c r="AD34" s="41">
        <v>2</v>
      </c>
      <c r="AE34" s="41">
        <v>2</v>
      </c>
      <c r="AF34" s="41">
        <v>2</v>
      </c>
      <c r="AG34" s="41">
        <v>2</v>
      </c>
      <c r="AH34" s="41">
        <v>2</v>
      </c>
      <c r="AI34" s="41">
        <v>2</v>
      </c>
      <c r="AJ34" s="41">
        <v>2</v>
      </c>
      <c r="AK34" s="41">
        <v>2</v>
      </c>
      <c r="AL34" s="41">
        <v>2</v>
      </c>
      <c r="AM34" s="41">
        <v>2</v>
      </c>
      <c r="AN34" s="41">
        <v>2</v>
      </c>
      <c r="AO34" s="38">
        <f t="shared" si="1"/>
        <v>34</v>
      </c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40">
        <f t="shared" si="2"/>
        <v>66</v>
      </c>
      <c r="BG34" s="5"/>
    </row>
    <row r="35" spans="1:59" ht="9" customHeight="1">
      <c r="A35" s="75"/>
      <c r="B35" s="108"/>
      <c r="C35" s="102"/>
      <c r="D35" s="11" t="s">
        <v>21</v>
      </c>
      <c r="E35" s="68">
        <v>1</v>
      </c>
      <c r="F35" s="68">
        <v>1</v>
      </c>
      <c r="G35" s="68">
        <v>1</v>
      </c>
      <c r="H35" s="68">
        <v>1</v>
      </c>
      <c r="I35" s="68">
        <v>1</v>
      </c>
      <c r="J35" s="68">
        <v>1</v>
      </c>
      <c r="K35" s="68">
        <v>1</v>
      </c>
      <c r="L35" s="68">
        <v>1</v>
      </c>
      <c r="M35" s="68">
        <v>1</v>
      </c>
      <c r="N35" s="68">
        <v>1</v>
      </c>
      <c r="O35" s="68">
        <v>1</v>
      </c>
      <c r="P35" s="68">
        <v>1</v>
      </c>
      <c r="Q35" s="68">
        <v>1</v>
      </c>
      <c r="R35" s="68">
        <v>1</v>
      </c>
      <c r="S35" s="68">
        <v>1</v>
      </c>
      <c r="T35" s="68">
        <v>1</v>
      </c>
      <c r="U35" s="69">
        <f t="shared" si="0"/>
        <v>16</v>
      </c>
      <c r="V35" s="69"/>
      <c r="W35" s="69"/>
      <c r="X35" s="68"/>
      <c r="Y35" s="68">
        <v>1</v>
      </c>
      <c r="Z35" s="37">
        <v>1</v>
      </c>
      <c r="AA35" s="37">
        <v>1</v>
      </c>
      <c r="AB35" s="37">
        <v>1</v>
      </c>
      <c r="AC35" s="37">
        <v>1</v>
      </c>
      <c r="AD35" s="37">
        <v>1</v>
      </c>
      <c r="AE35" s="37">
        <v>1</v>
      </c>
      <c r="AF35" s="37">
        <v>1</v>
      </c>
      <c r="AG35" s="37">
        <v>1</v>
      </c>
      <c r="AH35" s="37">
        <v>1</v>
      </c>
      <c r="AI35" s="37">
        <v>1</v>
      </c>
      <c r="AJ35" s="37">
        <v>1</v>
      </c>
      <c r="AK35" s="37">
        <v>1</v>
      </c>
      <c r="AL35" s="37">
        <v>1</v>
      </c>
      <c r="AM35" s="37">
        <v>1</v>
      </c>
      <c r="AN35" s="37">
        <v>1</v>
      </c>
      <c r="AO35" s="38">
        <f t="shared" si="1"/>
        <v>16</v>
      </c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40">
        <f t="shared" si="2"/>
        <v>32</v>
      </c>
      <c r="BG35" s="5"/>
    </row>
    <row r="36" spans="1:59" ht="9" customHeight="1">
      <c r="A36" s="75"/>
      <c r="B36" s="77" t="s">
        <v>62</v>
      </c>
      <c r="C36" s="104" t="s">
        <v>61</v>
      </c>
      <c r="D36" s="11" t="s">
        <v>20</v>
      </c>
      <c r="E36" s="70">
        <v>4</v>
      </c>
      <c r="F36" s="70">
        <v>4</v>
      </c>
      <c r="G36" s="70">
        <v>4</v>
      </c>
      <c r="H36" s="70">
        <v>4</v>
      </c>
      <c r="I36" s="70">
        <v>4</v>
      </c>
      <c r="J36" s="70">
        <v>4</v>
      </c>
      <c r="K36" s="70">
        <v>2</v>
      </c>
      <c r="L36" s="70">
        <v>4</v>
      </c>
      <c r="M36" s="70">
        <v>4</v>
      </c>
      <c r="N36" s="70">
        <v>6</v>
      </c>
      <c r="O36" s="70">
        <v>4</v>
      </c>
      <c r="P36" s="70">
        <v>4</v>
      </c>
      <c r="Q36" s="70">
        <v>4</v>
      </c>
      <c r="R36" s="70">
        <v>4</v>
      </c>
      <c r="S36" s="70">
        <v>4</v>
      </c>
      <c r="T36" s="70">
        <v>4</v>
      </c>
      <c r="U36" s="69">
        <f t="shared" si="0"/>
        <v>64</v>
      </c>
      <c r="V36" s="69"/>
      <c r="W36" s="69"/>
      <c r="X36" s="68"/>
      <c r="Y36" s="68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8">
        <f t="shared" si="1"/>
        <v>0</v>
      </c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40">
        <f t="shared" si="2"/>
        <v>64</v>
      </c>
      <c r="BG36" s="5"/>
    </row>
    <row r="37" spans="1:59" ht="9" customHeight="1">
      <c r="A37" s="75"/>
      <c r="B37" s="77"/>
      <c r="C37" s="104"/>
      <c r="D37" s="11" t="s">
        <v>21</v>
      </c>
      <c r="E37" s="71">
        <v>2</v>
      </c>
      <c r="F37" s="71">
        <v>2</v>
      </c>
      <c r="G37" s="71">
        <v>2</v>
      </c>
      <c r="H37" s="71">
        <v>2</v>
      </c>
      <c r="I37" s="71">
        <v>2</v>
      </c>
      <c r="J37" s="71">
        <v>2</v>
      </c>
      <c r="K37" s="71">
        <v>2</v>
      </c>
      <c r="L37" s="71">
        <v>2</v>
      </c>
      <c r="M37" s="71">
        <v>2</v>
      </c>
      <c r="N37" s="71">
        <v>2</v>
      </c>
      <c r="O37" s="71">
        <v>2</v>
      </c>
      <c r="P37" s="71">
        <v>2</v>
      </c>
      <c r="Q37" s="71">
        <v>2</v>
      </c>
      <c r="R37" s="71">
        <v>2</v>
      </c>
      <c r="S37" s="71">
        <v>2</v>
      </c>
      <c r="T37" s="71">
        <v>2</v>
      </c>
      <c r="U37" s="69">
        <f t="shared" si="0"/>
        <v>32</v>
      </c>
      <c r="V37" s="69"/>
      <c r="W37" s="69"/>
      <c r="X37" s="68"/>
      <c r="Y37" s="68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8">
        <f t="shared" si="1"/>
        <v>0</v>
      </c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40">
        <f t="shared" si="2"/>
        <v>32</v>
      </c>
      <c r="BG37" s="5"/>
    </row>
    <row r="38" spans="1:59" ht="9" customHeight="1">
      <c r="A38" s="75"/>
      <c r="B38" s="92" t="s">
        <v>64</v>
      </c>
      <c r="C38" s="101" t="s">
        <v>63</v>
      </c>
      <c r="D38" s="11" t="s">
        <v>20</v>
      </c>
      <c r="E38" s="70">
        <v>1</v>
      </c>
      <c r="F38" s="70">
        <v>1</v>
      </c>
      <c r="G38" s="70">
        <v>1</v>
      </c>
      <c r="H38" s="70">
        <v>1</v>
      </c>
      <c r="I38" s="70">
        <v>1</v>
      </c>
      <c r="J38" s="70">
        <v>1</v>
      </c>
      <c r="K38" s="70">
        <v>1</v>
      </c>
      <c r="L38" s="70">
        <v>1</v>
      </c>
      <c r="M38" s="70">
        <v>1</v>
      </c>
      <c r="N38" s="70">
        <v>1</v>
      </c>
      <c r="O38" s="70">
        <v>1</v>
      </c>
      <c r="P38" s="70">
        <v>1</v>
      </c>
      <c r="Q38" s="70">
        <v>1</v>
      </c>
      <c r="R38" s="70">
        <v>1</v>
      </c>
      <c r="S38" s="70">
        <v>1</v>
      </c>
      <c r="T38" s="70">
        <v>1</v>
      </c>
      <c r="U38" s="69">
        <f t="shared" si="0"/>
        <v>16</v>
      </c>
      <c r="V38" s="69"/>
      <c r="W38" s="69"/>
      <c r="X38" s="70">
        <v>1</v>
      </c>
      <c r="Y38" s="70">
        <v>1</v>
      </c>
      <c r="Z38" s="41">
        <v>1</v>
      </c>
      <c r="AA38" s="41">
        <v>1</v>
      </c>
      <c r="AB38" s="41">
        <v>1</v>
      </c>
      <c r="AC38" s="41">
        <v>1</v>
      </c>
      <c r="AD38" s="41">
        <v>1</v>
      </c>
      <c r="AE38" s="41">
        <v>1</v>
      </c>
      <c r="AF38" s="41">
        <v>1</v>
      </c>
      <c r="AG38" s="41">
        <v>1</v>
      </c>
      <c r="AH38" s="41">
        <v>1</v>
      </c>
      <c r="AI38" s="41">
        <v>1</v>
      </c>
      <c r="AJ38" s="41">
        <v>1</v>
      </c>
      <c r="AK38" s="41">
        <v>1</v>
      </c>
      <c r="AL38" s="41">
        <v>1</v>
      </c>
      <c r="AM38" s="41">
        <v>1</v>
      </c>
      <c r="AN38" s="41">
        <v>1</v>
      </c>
      <c r="AO38" s="38">
        <f t="shared" si="1"/>
        <v>17</v>
      </c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40">
        <f t="shared" si="2"/>
        <v>33</v>
      </c>
      <c r="BG38" s="5"/>
    </row>
    <row r="39" spans="1:59" ht="9" customHeight="1">
      <c r="A39" s="75"/>
      <c r="B39" s="108"/>
      <c r="C39" s="102"/>
      <c r="D39" s="11" t="s">
        <v>21</v>
      </c>
      <c r="E39" s="68"/>
      <c r="F39" s="68">
        <v>1</v>
      </c>
      <c r="G39" s="68"/>
      <c r="H39" s="68">
        <v>1</v>
      </c>
      <c r="I39" s="68"/>
      <c r="J39" s="68"/>
      <c r="K39" s="68">
        <v>1</v>
      </c>
      <c r="L39" s="68"/>
      <c r="M39" s="68"/>
      <c r="N39" s="68">
        <v>1</v>
      </c>
      <c r="O39" s="68"/>
      <c r="P39" s="68"/>
      <c r="Q39" s="68"/>
      <c r="R39" s="68"/>
      <c r="S39" s="68">
        <v>1</v>
      </c>
      <c r="T39" s="68">
        <v>1</v>
      </c>
      <c r="U39" s="69">
        <f t="shared" si="0"/>
        <v>6</v>
      </c>
      <c r="V39" s="69"/>
      <c r="W39" s="69"/>
      <c r="X39" s="68">
        <v>1</v>
      </c>
      <c r="Y39" s="68"/>
      <c r="Z39" s="37"/>
      <c r="AA39" s="37"/>
      <c r="AB39" s="37"/>
      <c r="AC39" s="37">
        <v>1</v>
      </c>
      <c r="AD39" s="37"/>
      <c r="AE39" s="37"/>
      <c r="AF39" s="37"/>
      <c r="AG39" s="37">
        <v>1</v>
      </c>
      <c r="AH39" s="37"/>
      <c r="AI39" s="37">
        <v>1</v>
      </c>
      <c r="AJ39" s="37"/>
      <c r="AK39" s="37">
        <v>1</v>
      </c>
      <c r="AL39" s="37"/>
      <c r="AM39" s="37">
        <v>1</v>
      </c>
      <c r="AN39" s="37"/>
      <c r="AO39" s="38">
        <f t="shared" si="1"/>
        <v>6</v>
      </c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40">
        <f t="shared" si="2"/>
        <v>12</v>
      </c>
      <c r="BG39" s="5"/>
    </row>
    <row r="40" spans="1:59" ht="11.25" customHeight="1">
      <c r="A40" s="75"/>
      <c r="B40" s="76" t="s">
        <v>66</v>
      </c>
      <c r="C40" s="83" t="s">
        <v>65</v>
      </c>
      <c r="D40" s="10" t="s">
        <v>20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9">
        <f t="shared" si="0"/>
        <v>0</v>
      </c>
      <c r="V40" s="69"/>
      <c r="W40" s="69"/>
      <c r="X40" s="68"/>
      <c r="Y40" s="68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8">
        <f t="shared" si="1"/>
        <v>0</v>
      </c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40">
        <f t="shared" si="2"/>
        <v>0</v>
      </c>
      <c r="BG40" s="5"/>
    </row>
    <row r="41" spans="1:59" ht="12.75" customHeight="1">
      <c r="A41" s="75"/>
      <c r="B41" s="76"/>
      <c r="C41" s="84"/>
      <c r="D41" s="10" t="s">
        <v>21</v>
      </c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9">
        <f t="shared" si="0"/>
        <v>0</v>
      </c>
      <c r="V41" s="69"/>
      <c r="W41" s="69"/>
      <c r="X41" s="68"/>
      <c r="Y41" s="68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8">
        <f t="shared" si="1"/>
        <v>0</v>
      </c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40">
        <f t="shared" si="2"/>
        <v>0</v>
      </c>
      <c r="BG41" s="5"/>
    </row>
    <row r="42" spans="1:59" ht="12.75" customHeight="1">
      <c r="A42" s="75"/>
      <c r="B42" s="109" t="s">
        <v>68</v>
      </c>
      <c r="C42" s="99" t="s">
        <v>67</v>
      </c>
      <c r="D42" s="12" t="s">
        <v>20</v>
      </c>
      <c r="E42" s="70">
        <v>8</v>
      </c>
      <c r="F42" s="70">
        <v>8</v>
      </c>
      <c r="G42" s="70">
        <v>8</v>
      </c>
      <c r="H42" s="70">
        <v>8</v>
      </c>
      <c r="I42" s="70">
        <v>8</v>
      </c>
      <c r="J42" s="70">
        <v>8</v>
      </c>
      <c r="K42" s="70">
        <v>8</v>
      </c>
      <c r="L42" s="70">
        <v>8</v>
      </c>
      <c r="M42" s="70">
        <v>8</v>
      </c>
      <c r="N42" s="70">
        <v>10</v>
      </c>
      <c r="O42" s="70">
        <v>10</v>
      </c>
      <c r="P42" s="70">
        <v>8</v>
      </c>
      <c r="Q42" s="70">
        <v>8</v>
      </c>
      <c r="R42" s="70">
        <v>8</v>
      </c>
      <c r="S42" s="70">
        <v>8</v>
      </c>
      <c r="T42" s="70">
        <v>8</v>
      </c>
      <c r="U42" s="69">
        <f t="shared" si="0"/>
        <v>132</v>
      </c>
      <c r="V42" s="69"/>
      <c r="W42" s="69"/>
      <c r="X42" s="70">
        <v>17</v>
      </c>
      <c r="Y42" s="70">
        <v>17</v>
      </c>
      <c r="Z42" s="41">
        <v>17</v>
      </c>
      <c r="AA42" s="41">
        <v>17</v>
      </c>
      <c r="AB42" s="41">
        <v>17</v>
      </c>
      <c r="AC42" s="41">
        <v>17</v>
      </c>
      <c r="AD42" s="41">
        <v>17</v>
      </c>
      <c r="AE42" s="41">
        <v>17</v>
      </c>
      <c r="AF42" s="41">
        <v>17</v>
      </c>
      <c r="AG42" s="41">
        <v>17</v>
      </c>
      <c r="AH42" s="41">
        <v>17</v>
      </c>
      <c r="AI42" s="41">
        <v>17</v>
      </c>
      <c r="AJ42" s="41">
        <v>17</v>
      </c>
      <c r="AK42" s="41">
        <v>17</v>
      </c>
      <c r="AL42" s="41">
        <v>17</v>
      </c>
      <c r="AM42" s="41">
        <v>17</v>
      </c>
      <c r="AN42" s="41">
        <v>17</v>
      </c>
      <c r="AO42" s="38">
        <f t="shared" si="1"/>
        <v>289</v>
      </c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40">
        <f t="shared" si="2"/>
        <v>421</v>
      </c>
      <c r="BG42" s="5"/>
    </row>
    <row r="43" spans="1:59" ht="12.75" customHeight="1">
      <c r="A43" s="75"/>
      <c r="B43" s="110"/>
      <c r="C43" s="100"/>
      <c r="D43" s="12" t="s">
        <v>21</v>
      </c>
      <c r="E43" s="68">
        <v>5</v>
      </c>
      <c r="F43" s="68">
        <v>4</v>
      </c>
      <c r="G43" s="68">
        <v>5</v>
      </c>
      <c r="H43" s="68">
        <v>4</v>
      </c>
      <c r="I43" s="68">
        <v>5</v>
      </c>
      <c r="J43" s="68">
        <v>4</v>
      </c>
      <c r="K43" s="68">
        <v>5</v>
      </c>
      <c r="L43" s="68">
        <v>4</v>
      </c>
      <c r="M43" s="68">
        <v>5</v>
      </c>
      <c r="N43" s="68">
        <v>4</v>
      </c>
      <c r="O43" s="68">
        <v>5</v>
      </c>
      <c r="P43" s="68">
        <v>4</v>
      </c>
      <c r="Q43" s="68">
        <v>5</v>
      </c>
      <c r="R43" s="68">
        <v>4</v>
      </c>
      <c r="S43" s="68">
        <v>4</v>
      </c>
      <c r="T43" s="68">
        <v>4</v>
      </c>
      <c r="U43" s="69">
        <f t="shared" si="0"/>
        <v>71</v>
      </c>
      <c r="V43" s="69"/>
      <c r="W43" s="69"/>
      <c r="X43" s="68">
        <v>8</v>
      </c>
      <c r="Y43" s="68">
        <v>7</v>
      </c>
      <c r="Z43" s="37">
        <v>8</v>
      </c>
      <c r="AA43" s="37">
        <v>7</v>
      </c>
      <c r="AB43" s="37">
        <v>8</v>
      </c>
      <c r="AC43" s="37">
        <v>7</v>
      </c>
      <c r="AD43" s="37">
        <v>8</v>
      </c>
      <c r="AE43" s="37">
        <v>7</v>
      </c>
      <c r="AF43" s="37">
        <v>8</v>
      </c>
      <c r="AG43" s="37">
        <v>7</v>
      </c>
      <c r="AH43" s="37">
        <v>8</v>
      </c>
      <c r="AI43" s="37">
        <v>7</v>
      </c>
      <c r="AJ43" s="37">
        <v>8</v>
      </c>
      <c r="AK43" s="37">
        <v>7</v>
      </c>
      <c r="AL43" s="37">
        <v>8</v>
      </c>
      <c r="AM43" s="37">
        <v>8</v>
      </c>
      <c r="AN43" s="37">
        <v>8</v>
      </c>
      <c r="AO43" s="38">
        <f t="shared" si="1"/>
        <v>129</v>
      </c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40">
        <f t="shared" si="2"/>
        <v>200</v>
      </c>
      <c r="BG43" s="5"/>
    </row>
    <row r="44" spans="1:59" ht="12.75" customHeight="1">
      <c r="A44" s="75"/>
      <c r="B44" s="109" t="s">
        <v>70</v>
      </c>
      <c r="C44" s="99" t="s">
        <v>69</v>
      </c>
      <c r="D44" s="12" t="s">
        <v>20</v>
      </c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9">
        <f t="shared" si="0"/>
        <v>0</v>
      </c>
      <c r="V44" s="69"/>
      <c r="W44" s="69"/>
      <c r="X44" s="68"/>
      <c r="Y44" s="68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8">
        <f t="shared" si="1"/>
        <v>0</v>
      </c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40">
        <f t="shared" si="2"/>
        <v>0</v>
      </c>
      <c r="BG44" s="5"/>
    </row>
    <row r="45" spans="1:59" ht="12.75" customHeight="1">
      <c r="A45" s="75"/>
      <c r="B45" s="110"/>
      <c r="C45" s="100"/>
      <c r="D45" s="12" t="s">
        <v>21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69">
        <f t="shared" si="0"/>
        <v>0</v>
      </c>
      <c r="V45" s="69"/>
      <c r="W45" s="69"/>
      <c r="X45" s="68"/>
      <c r="Y45" s="68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8">
        <f t="shared" si="1"/>
        <v>0</v>
      </c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40">
        <f t="shared" si="2"/>
        <v>0</v>
      </c>
      <c r="BG45" s="5"/>
    </row>
    <row r="46" spans="1:59" ht="27.75" customHeight="1">
      <c r="A46" s="75"/>
      <c r="B46" s="76" t="s">
        <v>72</v>
      </c>
      <c r="C46" s="76" t="s">
        <v>71</v>
      </c>
      <c r="D46" s="10" t="s">
        <v>20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9">
        <f t="shared" si="0"/>
        <v>0</v>
      </c>
      <c r="V46" s="69"/>
      <c r="W46" s="69"/>
      <c r="X46" s="68"/>
      <c r="Y46" s="68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8">
        <f t="shared" si="1"/>
        <v>0</v>
      </c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40">
        <f t="shared" si="2"/>
        <v>0</v>
      </c>
      <c r="BG46" s="5"/>
    </row>
    <row r="47" spans="1:59" ht="18" customHeight="1">
      <c r="A47" s="75"/>
      <c r="B47" s="76"/>
      <c r="C47" s="76"/>
      <c r="D47" s="10" t="s">
        <v>21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9">
        <f t="shared" si="0"/>
        <v>0</v>
      </c>
      <c r="V47" s="69"/>
      <c r="W47" s="69"/>
      <c r="X47" s="68"/>
      <c r="Y47" s="68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8">
        <f t="shared" si="1"/>
        <v>0</v>
      </c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40">
        <f t="shared" si="2"/>
        <v>0</v>
      </c>
      <c r="BG47" s="5"/>
    </row>
    <row r="48" spans="1:59" ht="20.25" customHeight="1">
      <c r="A48" s="75"/>
      <c r="B48" s="95" t="s">
        <v>74</v>
      </c>
      <c r="C48" s="97" t="s">
        <v>73</v>
      </c>
      <c r="D48" s="10" t="s">
        <v>20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9">
        <f t="shared" si="0"/>
        <v>0</v>
      </c>
      <c r="V48" s="69"/>
      <c r="W48" s="69"/>
      <c r="X48" s="70">
        <v>2</v>
      </c>
      <c r="Y48" s="70">
        <v>2</v>
      </c>
      <c r="Z48" s="41">
        <v>2</v>
      </c>
      <c r="AA48" s="41">
        <v>2</v>
      </c>
      <c r="AB48" s="41">
        <v>2</v>
      </c>
      <c r="AC48" s="41">
        <v>2</v>
      </c>
      <c r="AD48" s="41">
        <v>2</v>
      </c>
      <c r="AE48" s="41">
        <v>2</v>
      </c>
      <c r="AF48" s="41">
        <v>2</v>
      </c>
      <c r="AG48" s="41">
        <v>2</v>
      </c>
      <c r="AH48" s="41">
        <v>2</v>
      </c>
      <c r="AI48" s="41">
        <v>2</v>
      </c>
      <c r="AJ48" s="41">
        <v>2</v>
      </c>
      <c r="AK48" s="41">
        <v>2</v>
      </c>
      <c r="AL48" s="41">
        <v>2</v>
      </c>
      <c r="AM48" s="41">
        <v>2</v>
      </c>
      <c r="AN48" s="41">
        <v>2</v>
      </c>
      <c r="AO48" s="38">
        <f t="shared" si="1"/>
        <v>34</v>
      </c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40">
        <f t="shared" si="2"/>
        <v>34</v>
      </c>
      <c r="BG48" s="5"/>
    </row>
    <row r="49" spans="1:59" ht="21.75" customHeight="1">
      <c r="A49" s="75"/>
      <c r="B49" s="95"/>
      <c r="C49" s="98"/>
      <c r="D49" s="10" t="s">
        <v>21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9">
        <f t="shared" si="0"/>
        <v>0</v>
      </c>
      <c r="V49" s="69"/>
      <c r="W49" s="69"/>
      <c r="X49" s="68">
        <v>1</v>
      </c>
      <c r="Y49" s="68">
        <v>2</v>
      </c>
      <c r="Z49" s="37">
        <v>1</v>
      </c>
      <c r="AA49" s="37">
        <v>2</v>
      </c>
      <c r="AB49" s="37">
        <v>1</v>
      </c>
      <c r="AC49" s="37">
        <v>1</v>
      </c>
      <c r="AD49" s="37">
        <v>1</v>
      </c>
      <c r="AE49" s="37">
        <v>2</v>
      </c>
      <c r="AF49" s="37">
        <v>1</v>
      </c>
      <c r="AG49" s="37">
        <v>1</v>
      </c>
      <c r="AH49" s="37">
        <v>1</v>
      </c>
      <c r="AI49" s="37">
        <v>1</v>
      </c>
      <c r="AJ49" s="37">
        <v>1</v>
      </c>
      <c r="AK49" s="37">
        <v>1</v>
      </c>
      <c r="AL49" s="37">
        <v>1</v>
      </c>
      <c r="AM49" s="37">
        <v>1</v>
      </c>
      <c r="AN49" s="37">
        <v>1</v>
      </c>
      <c r="AO49" s="38">
        <f t="shared" si="1"/>
        <v>20</v>
      </c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40">
        <f t="shared" si="2"/>
        <v>20</v>
      </c>
      <c r="BG49" s="5"/>
    </row>
    <row r="50" spans="1:59" ht="14.25" customHeight="1">
      <c r="A50" s="75"/>
      <c r="B50" s="77" t="s">
        <v>141</v>
      </c>
      <c r="C50" s="78" t="s">
        <v>142</v>
      </c>
      <c r="D50" s="11" t="s">
        <v>20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9">
        <f t="shared" si="0"/>
        <v>0</v>
      </c>
      <c r="V50" s="69"/>
      <c r="W50" s="69"/>
      <c r="X50" s="70">
        <v>2</v>
      </c>
      <c r="Y50" s="70">
        <v>2</v>
      </c>
      <c r="Z50" s="41">
        <v>2</v>
      </c>
      <c r="AA50" s="41">
        <v>2</v>
      </c>
      <c r="AB50" s="41">
        <v>2</v>
      </c>
      <c r="AC50" s="41">
        <v>2</v>
      </c>
      <c r="AD50" s="41">
        <v>2</v>
      </c>
      <c r="AE50" s="41">
        <v>2</v>
      </c>
      <c r="AF50" s="41">
        <v>2</v>
      </c>
      <c r="AG50" s="41">
        <v>2</v>
      </c>
      <c r="AH50" s="41">
        <v>2</v>
      </c>
      <c r="AI50" s="41">
        <v>2</v>
      </c>
      <c r="AJ50" s="41">
        <v>2</v>
      </c>
      <c r="AK50" s="41">
        <v>2</v>
      </c>
      <c r="AL50" s="41">
        <v>2</v>
      </c>
      <c r="AM50" s="41">
        <v>2</v>
      </c>
      <c r="AN50" s="41">
        <v>2</v>
      </c>
      <c r="AO50" s="38">
        <f>SUM(X50:AN50)</f>
        <v>34</v>
      </c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40">
        <f t="shared" si="2"/>
        <v>34</v>
      </c>
      <c r="BG50" s="5"/>
    </row>
    <row r="51" spans="1:59" ht="12" customHeight="1">
      <c r="A51" s="75"/>
      <c r="B51" s="77"/>
      <c r="C51" s="78"/>
      <c r="D51" s="11" t="s">
        <v>21</v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9">
        <f t="shared" si="0"/>
        <v>0</v>
      </c>
      <c r="V51" s="69"/>
      <c r="W51" s="69"/>
      <c r="X51" s="68">
        <v>1</v>
      </c>
      <c r="Y51" s="68">
        <v>1</v>
      </c>
      <c r="Z51" s="37">
        <v>1</v>
      </c>
      <c r="AA51" s="37">
        <v>1</v>
      </c>
      <c r="AB51" s="37">
        <v>1</v>
      </c>
      <c r="AC51" s="37">
        <v>1</v>
      </c>
      <c r="AD51" s="37">
        <v>1</v>
      </c>
      <c r="AE51" s="37">
        <v>1</v>
      </c>
      <c r="AF51" s="37">
        <v>1</v>
      </c>
      <c r="AG51" s="37">
        <v>1</v>
      </c>
      <c r="AH51" s="37">
        <v>1</v>
      </c>
      <c r="AI51" s="37">
        <v>1</v>
      </c>
      <c r="AJ51" s="37">
        <v>1</v>
      </c>
      <c r="AK51" s="37">
        <v>1</v>
      </c>
      <c r="AL51" s="37">
        <v>1</v>
      </c>
      <c r="AM51" s="37">
        <v>1</v>
      </c>
      <c r="AN51" s="37">
        <v>2</v>
      </c>
      <c r="AO51" s="38">
        <f>SUM(X51:AN51)</f>
        <v>18</v>
      </c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40">
        <f t="shared" si="2"/>
        <v>18</v>
      </c>
      <c r="BG51" s="5"/>
    </row>
    <row r="52" spans="1:59" ht="12" customHeight="1">
      <c r="A52" s="75"/>
      <c r="B52" s="77" t="s">
        <v>31</v>
      </c>
      <c r="C52" s="78"/>
      <c r="D52" s="11" t="s">
        <v>20</v>
      </c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9">
        <f t="shared" si="0"/>
        <v>0</v>
      </c>
      <c r="V52" s="69"/>
      <c r="W52" s="69"/>
      <c r="X52" s="31"/>
      <c r="Y52" s="31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38">
        <f>SUM(X52:AN52)</f>
        <v>0</v>
      </c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40">
        <f t="shared" si="2"/>
        <v>0</v>
      </c>
      <c r="BG52" s="5"/>
    </row>
    <row r="53" spans="1:59" ht="11.25" customHeight="1">
      <c r="A53" s="75"/>
      <c r="B53" s="77"/>
      <c r="C53" s="78"/>
      <c r="D53" s="11" t="s">
        <v>21</v>
      </c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9">
        <f t="shared" si="0"/>
        <v>0</v>
      </c>
      <c r="V53" s="69"/>
      <c r="W53" s="69"/>
      <c r="X53" s="31"/>
      <c r="Y53" s="31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38">
        <f>SUM(X53:AN53)</f>
        <v>0</v>
      </c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40">
        <f t="shared" si="2"/>
        <v>0</v>
      </c>
      <c r="BG53" s="5"/>
    </row>
    <row r="54" spans="1:59" ht="10.5" customHeight="1">
      <c r="A54" s="75"/>
      <c r="B54" s="11" t="s">
        <v>143</v>
      </c>
      <c r="C54" s="9" t="s">
        <v>69</v>
      </c>
      <c r="D54" s="11" t="s">
        <v>20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9">
        <f t="shared" si="0"/>
        <v>0</v>
      </c>
      <c r="V54" s="69"/>
      <c r="W54" s="69"/>
      <c r="X54" s="68"/>
      <c r="Y54" s="68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8">
        <f t="shared" si="1"/>
        <v>0</v>
      </c>
      <c r="AP54" s="39">
        <v>36</v>
      </c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40">
        <f t="shared" si="2"/>
        <v>0</v>
      </c>
      <c r="BG54" s="45">
        <f>SUM(AP54:BE54)</f>
        <v>36</v>
      </c>
    </row>
    <row r="55" spans="1:59" ht="15" customHeight="1">
      <c r="A55" s="75"/>
      <c r="B55" s="11" t="s">
        <v>144</v>
      </c>
      <c r="C55" s="9" t="s">
        <v>84</v>
      </c>
      <c r="D55" s="11" t="s">
        <v>20</v>
      </c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9">
        <f t="shared" si="0"/>
        <v>0</v>
      </c>
      <c r="V55" s="69"/>
      <c r="W55" s="69"/>
      <c r="X55" s="68"/>
      <c r="Y55" s="68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8">
        <f t="shared" si="1"/>
        <v>0</v>
      </c>
      <c r="AP55" s="39"/>
      <c r="AQ55" s="39">
        <v>36</v>
      </c>
      <c r="AR55" s="39">
        <v>36</v>
      </c>
      <c r="AS55" s="39">
        <v>36</v>
      </c>
      <c r="AT55" s="39">
        <v>36</v>
      </c>
      <c r="AU55" s="39">
        <v>36</v>
      </c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40">
        <f t="shared" si="2"/>
        <v>0</v>
      </c>
      <c r="BG55" s="45">
        <f>SUM(AP55:BE55)</f>
        <v>180</v>
      </c>
    </row>
    <row r="56" spans="1:59" ht="14.25" customHeight="1">
      <c r="A56" s="75"/>
      <c r="B56" s="76" t="s">
        <v>34</v>
      </c>
      <c r="C56" s="83" t="s">
        <v>43</v>
      </c>
      <c r="D56" s="10" t="s">
        <v>20</v>
      </c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9">
        <f t="shared" si="0"/>
        <v>0</v>
      </c>
      <c r="V56" s="69"/>
      <c r="W56" s="69"/>
      <c r="X56" s="68"/>
      <c r="Y56" s="68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8">
        <f t="shared" si="1"/>
        <v>0</v>
      </c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40">
        <f t="shared" si="2"/>
        <v>0</v>
      </c>
      <c r="BG56" s="44"/>
    </row>
    <row r="57" spans="1:59" ht="15" customHeight="1">
      <c r="A57" s="75"/>
      <c r="B57" s="76"/>
      <c r="C57" s="84"/>
      <c r="D57" s="10" t="s">
        <v>21</v>
      </c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9">
        <f t="shared" si="0"/>
        <v>0</v>
      </c>
      <c r="V57" s="69"/>
      <c r="W57" s="69"/>
      <c r="X57" s="68"/>
      <c r="Y57" s="68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8">
        <f t="shared" si="1"/>
        <v>0</v>
      </c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40">
        <f t="shared" si="2"/>
        <v>0</v>
      </c>
      <c r="BG57" s="44"/>
    </row>
    <row r="58" spans="1:59" ht="17.25" customHeight="1">
      <c r="A58" s="75"/>
      <c r="B58" s="105" t="s">
        <v>41</v>
      </c>
      <c r="C58" s="105"/>
      <c r="D58" s="105"/>
      <c r="E58" s="68">
        <f>E14+E16+E18+E20+E24+E26+E30+E32+E34+E36+E38+E42+E44+E48+E50+E52+E54</f>
        <v>36</v>
      </c>
      <c r="F58" s="68">
        <f aca="true" t="shared" si="3" ref="F58:T58">F14+F16+F18+F20+F24+F26+F30+F32+F34+F36+F38+F42+F44+F48+F50+F52+F54</f>
        <v>36</v>
      </c>
      <c r="G58" s="68">
        <f t="shared" si="3"/>
        <v>36</v>
      </c>
      <c r="H58" s="68">
        <f t="shared" si="3"/>
        <v>36</v>
      </c>
      <c r="I58" s="68">
        <f t="shared" si="3"/>
        <v>36</v>
      </c>
      <c r="J58" s="68">
        <f t="shared" si="3"/>
        <v>36</v>
      </c>
      <c r="K58" s="68">
        <f t="shared" si="3"/>
        <v>36</v>
      </c>
      <c r="L58" s="68">
        <f t="shared" si="3"/>
        <v>36</v>
      </c>
      <c r="M58" s="68">
        <f t="shared" si="3"/>
        <v>36</v>
      </c>
      <c r="N58" s="68">
        <f t="shared" si="3"/>
        <v>36</v>
      </c>
      <c r="O58" s="68">
        <f t="shared" si="3"/>
        <v>36</v>
      </c>
      <c r="P58" s="68">
        <f t="shared" si="3"/>
        <v>36</v>
      </c>
      <c r="Q58" s="68">
        <f t="shared" si="3"/>
        <v>36</v>
      </c>
      <c r="R58" s="68">
        <f t="shared" si="3"/>
        <v>36</v>
      </c>
      <c r="S58" s="68">
        <f t="shared" si="3"/>
        <v>36</v>
      </c>
      <c r="T58" s="68">
        <f t="shared" si="3"/>
        <v>36</v>
      </c>
      <c r="U58" s="69">
        <f t="shared" si="0"/>
        <v>576</v>
      </c>
      <c r="V58" s="69"/>
      <c r="W58" s="69"/>
      <c r="X58" s="68">
        <f>X14+X16+X18+X20+X24+X26+X30+X32+X34+X36+X38+X42+X44+X48+X50+X54</f>
        <v>36</v>
      </c>
      <c r="Y58" s="68">
        <f aca="true" t="shared" si="4" ref="Y58:AN58">Y14+Y16+Y18+Y20+Y24+Y26+Y30+Y32+Y34+Y36+Y38+Y42+Y44+Y48+Y50+Y54</f>
        <v>36</v>
      </c>
      <c r="Z58" s="37">
        <f t="shared" si="4"/>
        <v>36</v>
      </c>
      <c r="AA58" s="37">
        <f t="shared" si="4"/>
        <v>36</v>
      </c>
      <c r="AB58" s="37">
        <f t="shared" si="4"/>
        <v>36</v>
      </c>
      <c r="AC58" s="37">
        <f t="shared" si="4"/>
        <v>36</v>
      </c>
      <c r="AD58" s="37">
        <f t="shared" si="4"/>
        <v>36</v>
      </c>
      <c r="AE58" s="37">
        <f t="shared" si="4"/>
        <v>36</v>
      </c>
      <c r="AF58" s="37">
        <f t="shared" si="4"/>
        <v>36</v>
      </c>
      <c r="AG58" s="37">
        <f t="shared" si="4"/>
        <v>36</v>
      </c>
      <c r="AH58" s="37">
        <f t="shared" si="4"/>
        <v>36</v>
      </c>
      <c r="AI58" s="37">
        <f t="shared" si="4"/>
        <v>36</v>
      </c>
      <c r="AJ58" s="37">
        <f t="shared" si="4"/>
        <v>36</v>
      </c>
      <c r="AK58" s="37">
        <f t="shared" si="4"/>
        <v>36</v>
      </c>
      <c r="AL58" s="37">
        <f t="shared" si="4"/>
        <v>36</v>
      </c>
      <c r="AM58" s="37">
        <f t="shared" si="4"/>
        <v>36</v>
      </c>
      <c r="AN58" s="37">
        <f t="shared" si="4"/>
        <v>36</v>
      </c>
      <c r="AO58" s="38">
        <f t="shared" si="1"/>
        <v>612</v>
      </c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40">
        <f t="shared" si="2"/>
        <v>1188</v>
      </c>
      <c r="BG58" s="44"/>
    </row>
    <row r="59" spans="1:59" ht="14.25" customHeight="1">
      <c r="A59" s="75"/>
      <c r="B59" s="96" t="s">
        <v>35</v>
      </c>
      <c r="C59" s="96"/>
      <c r="D59" s="96"/>
      <c r="E59" s="68">
        <f>E15+E17+E19+E21+E25+E27+E31+E33+E35+E37+E39+E43+E49+E51</f>
        <v>18</v>
      </c>
      <c r="F59" s="68">
        <f aca="true" t="shared" si="5" ref="F59:T59">F15+F17+F19+F21+F25+F27+F31+F33+F35+F37+F39+F43+F49+F51</f>
        <v>18</v>
      </c>
      <c r="G59" s="68">
        <f t="shared" si="5"/>
        <v>18</v>
      </c>
      <c r="H59" s="68">
        <f t="shared" si="5"/>
        <v>18</v>
      </c>
      <c r="I59" s="68">
        <f t="shared" si="5"/>
        <v>18</v>
      </c>
      <c r="J59" s="68">
        <f t="shared" si="5"/>
        <v>18</v>
      </c>
      <c r="K59" s="68">
        <f t="shared" si="5"/>
        <v>18</v>
      </c>
      <c r="L59" s="68">
        <f t="shared" si="5"/>
        <v>18</v>
      </c>
      <c r="M59" s="68">
        <f t="shared" si="5"/>
        <v>18</v>
      </c>
      <c r="N59" s="68">
        <f t="shared" si="5"/>
        <v>18</v>
      </c>
      <c r="O59" s="68">
        <f t="shared" si="5"/>
        <v>18</v>
      </c>
      <c r="P59" s="68">
        <f t="shared" si="5"/>
        <v>18</v>
      </c>
      <c r="Q59" s="68">
        <f t="shared" si="5"/>
        <v>18</v>
      </c>
      <c r="R59" s="68">
        <f t="shared" si="5"/>
        <v>18</v>
      </c>
      <c r="S59" s="68">
        <f t="shared" si="5"/>
        <v>18</v>
      </c>
      <c r="T59" s="68">
        <f t="shared" si="5"/>
        <v>18</v>
      </c>
      <c r="U59" s="69">
        <f t="shared" si="0"/>
        <v>288</v>
      </c>
      <c r="V59" s="69"/>
      <c r="W59" s="69"/>
      <c r="X59" s="68">
        <f>X15+X17+X19+X21+X25+X27+X31+X33+X35+X37+X39+X43+X49+X51</f>
        <v>18</v>
      </c>
      <c r="Y59" s="68">
        <f aca="true" t="shared" si="6" ref="Y59:AN59">Y15+Y17+Y19+Y21+Y25+Y27+Y31+Y33+Y35+Y37+Y39+Y43+Y49+Y51</f>
        <v>18</v>
      </c>
      <c r="Z59" s="37">
        <f t="shared" si="6"/>
        <v>18</v>
      </c>
      <c r="AA59" s="37">
        <f t="shared" si="6"/>
        <v>18</v>
      </c>
      <c r="AB59" s="37">
        <f t="shared" si="6"/>
        <v>18</v>
      </c>
      <c r="AC59" s="37">
        <f t="shared" si="6"/>
        <v>18</v>
      </c>
      <c r="AD59" s="37">
        <f t="shared" si="6"/>
        <v>18</v>
      </c>
      <c r="AE59" s="37">
        <f t="shared" si="6"/>
        <v>18</v>
      </c>
      <c r="AF59" s="37">
        <f t="shared" si="6"/>
        <v>18</v>
      </c>
      <c r="AG59" s="37">
        <f t="shared" si="6"/>
        <v>18</v>
      </c>
      <c r="AH59" s="37">
        <f t="shared" si="6"/>
        <v>18</v>
      </c>
      <c r="AI59" s="37">
        <f t="shared" si="6"/>
        <v>18</v>
      </c>
      <c r="AJ59" s="37">
        <f t="shared" si="6"/>
        <v>18</v>
      </c>
      <c r="AK59" s="37">
        <f t="shared" si="6"/>
        <v>18</v>
      </c>
      <c r="AL59" s="37">
        <f t="shared" si="6"/>
        <v>18</v>
      </c>
      <c r="AM59" s="37">
        <f t="shared" si="6"/>
        <v>18</v>
      </c>
      <c r="AN59" s="37">
        <f t="shared" si="6"/>
        <v>18</v>
      </c>
      <c r="AO59" s="38">
        <f t="shared" si="1"/>
        <v>306</v>
      </c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40">
        <f t="shared" si="2"/>
        <v>594</v>
      </c>
      <c r="BG59" s="44"/>
    </row>
    <row r="60" spans="1:59" ht="12.75" customHeight="1">
      <c r="A60" s="75"/>
      <c r="B60" s="96" t="s">
        <v>36</v>
      </c>
      <c r="C60" s="96"/>
      <c r="D60" s="96"/>
      <c r="E60" s="68">
        <f>E58+E59</f>
        <v>54</v>
      </c>
      <c r="F60" s="68">
        <f aca="true" t="shared" si="7" ref="F60:X60">F58+F59</f>
        <v>54</v>
      </c>
      <c r="G60" s="68">
        <f t="shared" si="7"/>
        <v>54</v>
      </c>
      <c r="H60" s="68">
        <f t="shared" si="7"/>
        <v>54</v>
      </c>
      <c r="I60" s="68">
        <f t="shared" si="7"/>
        <v>54</v>
      </c>
      <c r="J60" s="68">
        <f t="shared" si="7"/>
        <v>54</v>
      </c>
      <c r="K60" s="68">
        <f t="shared" si="7"/>
        <v>54</v>
      </c>
      <c r="L60" s="68">
        <f t="shared" si="7"/>
        <v>54</v>
      </c>
      <c r="M60" s="68">
        <f t="shared" si="7"/>
        <v>54</v>
      </c>
      <c r="N60" s="68">
        <f t="shared" si="7"/>
        <v>54</v>
      </c>
      <c r="O60" s="68">
        <f t="shared" si="7"/>
        <v>54</v>
      </c>
      <c r="P60" s="68">
        <f t="shared" si="7"/>
        <v>54</v>
      </c>
      <c r="Q60" s="68">
        <f t="shared" si="7"/>
        <v>54</v>
      </c>
      <c r="R60" s="68">
        <f t="shared" si="7"/>
        <v>54</v>
      </c>
      <c r="S60" s="68">
        <f t="shared" si="7"/>
        <v>54</v>
      </c>
      <c r="T60" s="68">
        <f t="shared" si="7"/>
        <v>54</v>
      </c>
      <c r="U60" s="69">
        <f t="shared" si="0"/>
        <v>864</v>
      </c>
      <c r="V60" s="69"/>
      <c r="W60" s="69"/>
      <c r="X60" s="68">
        <f t="shared" si="7"/>
        <v>54</v>
      </c>
      <c r="Y60" s="68">
        <f>Y58+Y59</f>
        <v>54</v>
      </c>
      <c r="Z60" s="37">
        <f>Z58+Z59</f>
        <v>54</v>
      </c>
      <c r="AA60" s="37">
        <f>AA58+AA59</f>
        <v>54</v>
      </c>
      <c r="AB60" s="37">
        <f>AB58+AB59</f>
        <v>54</v>
      </c>
      <c r="AC60" s="37">
        <f>AC58+AC59</f>
        <v>54</v>
      </c>
      <c r="AD60" s="37">
        <f>AD58+AD59</f>
        <v>54</v>
      </c>
      <c r="AE60" s="37">
        <f>AE58+AE59</f>
        <v>54</v>
      </c>
      <c r="AF60" s="37">
        <f>AF58+AF59</f>
        <v>54</v>
      </c>
      <c r="AG60" s="37">
        <f>AG58+AG59</f>
        <v>54</v>
      </c>
      <c r="AH60" s="37">
        <f>AH58+AH59</f>
        <v>54</v>
      </c>
      <c r="AI60" s="37">
        <f>AI58+AI59</f>
        <v>54</v>
      </c>
      <c r="AJ60" s="37">
        <f>AJ58+AJ59</f>
        <v>54</v>
      </c>
      <c r="AK60" s="37">
        <f>AK58+AK59</f>
        <v>54</v>
      </c>
      <c r="AL60" s="37">
        <f>AL58+AL59</f>
        <v>54</v>
      </c>
      <c r="AM60" s="37">
        <f>AM58+AM59</f>
        <v>54</v>
      </c>
      <c r="AN60" s="37">
        <f>AN58+AN59</f>
        <v>54</v>
      </c>
      <c r="AO60" s="38">
        <f t="shared" si="1"/>
        <v>918</v>
      </c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40">
        <f t="shared" si="2"/>
        <v>1782</v>
      </c>
      <c r="BG60" s="44">
        <f>SUM(BG54:BG59)</f>
        <v>216</v>
      </c>
    </row>
    <row r="61" ht="15">
      <c r="A61" s="2"/>
    </row>
    <row r="62" ht="15">
      <c r="A62" s="2"/>
    </row>
    <row r="63" ht="15">
      <c r="A63" s="2"/>
    </row>
    <row r="64" ht="15">
      <c r="A64" s="2"/>
    </row>
    <row r="65" ht="15">
      <c r="A65" s="2"/>
    </row>
  </sheetData>
  <sheetProtection/>
  <mergeCells count="74">
    <mergeCell ref="BF1:BF5"/>
    <mergeCell ref="AB1:AD1"/>
    <mergeCell ref="AF1:AH1"/>
    <mergeCell ref="AJ1:AL1"/>
    <mergeCell ref="E2:BE2"/>
    <mergeCell ref="E4:BE4"/>
    <mergeCell ref="AN1:AQ1"/>
    <mergeCell ref="AS1:AU1"/>
    <mergeCell ref="AW1:AZ1"/>
    <mergeCell ref="BA1:BD1"/>
    <mergeCell ref="W1:Z1"/>
    <mergeCell ref="N1:Q1"/>
    <mergeCell ref="S1:U1"/>
    <mergeCell ref="C10:C11"/>
    <mergeCell ref="J1:M1"/>
    <mergeCell ref="C1:C5"/>
    <mergeCell ref="D1:D5"/>
    <mergeCell ref="F1:H1"/>
    <mergeCell ref="C6:C7"/>
    <mergeCell ref="B28:B29"/>
    <mergeCell ref="B20:B21"/>
    <mergeCell ref="B26:B27"/>
    <mergeCell ref="C32:C33"/>
    <mergeCell ref="C8:C9"/>
    <mergeCell ref="C12:C13"/>
    <mergeCell ref="C20:C21"/>
    <mergeCell ref="C14:C15"/>
    <mergeCell ref="C16:C17"/>
    <mergeCell ref="C28:C29"/>
    <mergeCell ref="C18:C19"/>
    <mergeCell ref="C30:C31"/>
    <mergeCell ref="C24:C25"/>
    <mergeCell ref="B32:B33"/>
    <mergeCell ref="B30:B31"/>
    <mergeCell ref="B14:B15"/>
    <mergeCell ref="C38:C39"/>
    <mergeCell ref="B42:B43"/>
    <mergeCell ref="B46:B47"/>
    <mergeCell ref="B38:B39"/>
    <mergeCell ref="C44:C45"/>
    <mergeCell ref="B44:B45"/>
    <mergeCell ref="B40:B41"/>
    <mergeCell ref="BG1:BG5"/>
    <mergeCell ref="C50:C51"/>
    <mergeCell ref="C46:C47"/>
    <mergeCell ref="C36:C37"/>
    <mergeCell ref="B59:D59"/>
    <mergeCell ref="B52:B53"/>
    <mergeCell ref="B56:B57"/>
    <mergeCell ref="B58:D58"/>
    <mergeCell ref="C56:C57"/>
    <mergeCell ref="C52:C53"/>
    <mergeCell ref="B16:B17"/>
    <mergeCell ref="B18:B19"/>
    <mergeCell ref="B24:B25"/>
    <mergeCell ref="C26:C27"/>
    <mergeCell ref="C22:C23"/>
    <mergeCell ref="B34:B35"/>
    <mergeCell ref="A1:A5"/>
    <mergeCell ref="B48:B49"/>
    <mergeCell ref="B50:B51"/>
    <mergeCell ref="B1:B5"/>
    <mergeCell ref="B6:B7"/>
    <mergeCell ref="B8:B9"/>
    <mergeCell ref="B10:B11"/>
    <mergeCell ref="B12:B13"/>
    <mergeCell ref="A6:A60"/>
    <mergeCell ref="B36:B37"/>
    <mergeCell ref="B60:D60"/>
    <mergeCell ref="B22:B23"/>
    <mergeCell ref="C48:C49"/>
    <mergeCell ref="C40:C41"/>
    <mergeCell ref="C42:C43"/>
    <mergeCell ref="C34:C35"/>
  </mergeCells>
  <printOptions/>
  <pageMargins left="0.1968503937007874" right="0.1968503937007874" top="0.7480314960629921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zoomScale="160" zoomScaleNormal="160" zoomScalePageLayoutView="0" workbookViewId="0" topLeftCell="A1">
      <selection activeCell="N14" sqref="N14"/>
    </sheetView>
  </sheetViews>
  <sheetFormatPr defaultColWidth="9.140625" defaultRowHeight="15"/>
  <cols>
    <col min="1" max="1" width="1.57421875" style="16" customWidth="1"/>
    <col min="2" max="2" width="3.421875" style="16" customWidth="1"/>
    <col min="3" max="3" width="9.421875" style="16" customWidth="1"/>
    <col min="4" max="4" width="3.57421875" style="16" customWidth="1"/>
    <col min="5" max="5" width="2.8515625" style="16" customWidth="1"/>
    <col min="6" max="7" width="2.421875" style="16" customWidth="1"/>
    <col min="8" max="8" width="2.28125" style="16" customWidth="1"/>
    <col min="9" max="12" width="2.421875" style="16" customWidth="1"/>
    <col min="13" max="13" width="2.57421875" style="16" customWidth="1"/>
    <col min="14" max="14" width="2.421875" style="16" customWidth="1"/>
    <col min="15" max="15" width="2.57421875" style="16" customWidth="1"/>
    <col min="16" max="16" width="2.421875" style="16" customWidth="1"/>
    <col min="17" max="17" width="2.7109375" style="16" customWidth="1"/>
    <col min="18" max="20" width="2.421875" style="16" customWidth="1"/>
    <col min="21" max="21" width="2.28125" style="16" customWidth="1"/>
    <col min="22" max="22" width="4.28125" style="16" customWidth="1"/>
    <col min="23" max="23" width="2.421875" style="16" customWidth="1"/>
    <col min="24" max="25" width="2.28125" style="16" customWidth="1"/>
    <col min="26" max="26" width="2.421875" style="16" customWidth="1"/>
    <col min="27" max="29" width="2.28125" style="16" customWidth="1"/>
    <col min="30" max="30" width="2.421875" style="16" customWidth="1"/>
    <col min="31" max="31" width="2.28125" style="16" customWidth="1"/>
    <col min="32" max="32" width="2.421875" style="16" customWidth="1"/>
    <col min="33" max="33" width="2.28125" style="16" customWidth="1"/>
    <col min="34" max="34" width="2.421875" style="16" customWidth="1"/>
    <col min="35" max="36" width="2.28125" style="16" customWidth="1"/>
    <col min="37" max="37" width="2.421875" style="16" customWidth="1"/>
    <col min="38" max="38" width="2.28125" style="16" customWidth="1"/>
    <col min="39" max="42" width="2.421875" style="16" customWidth="1"/>
    <col min="43" max="44" width="2.28125" style="16" customWidth="1"/>
    <col min="45" max="46" width="2.421875" style="16" customWidth="1"/>
    <col min="47" max="47" width="2.28125" style="16" customWidth="1"/>
    <col min="48" max="48" width="2.421875" style="16" customWidth="1"/>
    <col min="49" max="49" width="3.8515625" style="16" customWidth="1"/>
    <col min="50" max="50" width="2.421875" style="16" customWidth="1"/>
    <col min="51" max="57" width="2.00390625" style="16" customWidth="1"/>
    <col min="58" max="58" width="4.28125" style="16" customWidth="1"/>
    <col min="59" max="16384" width="9.140625" style="16" customWidth="1"/>
  </cols>
  <sheetData>
    <row r="1" spans="1:58" ht="7.5">
      <c r="A1" s="134" t="s">
        <v>0</v>
      </c>
      <c r="B1" s="134" t="s">
        <v>1</v>
      </c>
      <c r="C1" s="134" t="s">
        <v>2</v>
      </c>
      <c r="D1" s="134" t="s">
        <v>3</v>
      </c>
      <c r="E1" s="13"/>
      <c r="F1" s="133" t="s">
        <v>4</v>
      </c>
      <c r="G1" s="133"/>
      <c r="H1" s="133"/>
      <c r="I1" s="14"/>
      <c r="J1" s="133" t="s">
        <v>5</v>
      </c>
      <c r="K1" s="133"/>
      <c r="L1" s="133"/>
      <c r="M1" s="133"/>
      <c r="N1" s="133" t="s">
        <v>6</v>
      </c>
      <c r="O1" s="133"/>
      <c r="P1" s="133"/>
      <c r="Q1" s="133"/>
      <c r="R1" s="14"/>
      <c r="S1" s="133" t="s">
        <v>7</v>
      </c>
      <c r="T1" s="133"/>
      <c r="U1" s="133"/>
      <c r="V1" s="14"/>
      <c r="W1" s="133" t="s">
        <v>8</v>
      </c>
      <c r="X1" s="133"/>
      <c r="Y1" s="133"/>
      <c r="Z1" s="133"/>
      <c r="AA1" s="14"/>
      <c r="AB1" s="133" t="s">
        <v>9</v>
      </c>
      <c r="AC1" s="133"/>
      <c r="AD1" s="133"/>
      <c r="AE1" s="14"/>
      <c r="AF1" s="133" t="s">
        <v>10</v>
      </c>
      <c r="AG1" s="133"/>
      <c r="AH1" s="133"/>
      <c r="AI1" s="14"/>
      <c r="AJ1" s="133" t="s">
        <v>11</v>
      </c>
      <c r="AK1" s="133"/>
      <c r="AL1" s="133"/>
      <c r="AM1" s="14"/>
      <c r="AN1" s="133" t="s">
        <v>12</v>
      </c>
      <c r="AO1" s="133"/>
      <c r="AP1" s="133"/>
      <c r="AQ1" s="133"/>
      <c r="AR1" s="14"/>
      <c r="AS1" s="133" t="s">
        <v>13</v>
      </c>
      <c r="AT1" s="133"/>
      <c r="AU1" s="133"/>
      <c r="AV1" s="14"/>
      <c r="AW1" s="133" t="s">
        <v>14</v>
      </c>
      <c r="AX1" s="133"/>
      <c r="AY1" s="133"/>
      <c r="AZ1" s="133"/>
      <c r="BA1" s="133" t="s">
        <v>15</v>
      </c>
      <c r="BB1" s="133"/>
      <c r="BC1" s="133"/>
      <c r="BD1" s="133"/>
      <c r="BE1" s="15"/>
      <c r="BF1" s="134" t="s">
        <v>42</v>
      </c>
    </row>
    <row r="2" spans="1:58" ht="7.5">
      <c r="A2" s="134"/>
      <c r="B2" s="134"/>
      <c r="C2" s="134"/>
      <c r="D2" s="134"/>
      <c r="E2" s="133" t="s">
        <v>16</v>
      </c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4"/>
    </row>
    <row r="3" spans="1:58" ht="9.75">
      <c r="A3" s="134"/>
      <c r="B3" s="134"/>
      <c r="C3" s="134"/>
      <c r="D3" s="134"/>
      <c r="E3" s="17">
        <v>35</v>
      </c>
      <c r="F3" s="17">
        <v>36</v>
      </c>
      <c r="G3" s="17">
        <v>37</v>
      </c>
      <c r="H3" s="17">
        <v>38</v>
      </c>
      <c r="I3" s="17">
        <v>39</v>
      </c>
      <c r="J3" s="17">
        <v>40</v>
      </c>
      <c r="K3" s="17">
        <v>41</v>
      </c>
      <c r="L3" s="18">
        <v>42</v>
      </c>
      <c r="M3" s="18">
        <v>43</v>
      </c>
      <c r="N3" s="18">
        <v>44</v>
      </c>
      <c r="O3" s="18">
        <v>45</v>
      </c>
      <c r="P3" s="18">
        <v>46</v>
      </c>
      <c r="Q3" s="18">
        <v>47</v>
      </c>
      <c r="R3" s="18">
        <v>48</v>
      </c>
      <c r="S3" s="18">
        <v>49</v>
      </c>
      <c r="T3" s="18">
        <v>50</v>
      </c>
      <c r="U3" s="18">
        <v>51</v>
      </c>
      <c r="V3" s="18">
        <v>52</v>
      </c>
      <c r="W3" s="18">
        <v>1</v>
      </c>
      <c r="X3" s="18">
        <v>2</v>
      </c>
      <c r="Y3" s="18">
        <v>3</v>
      </c>
      <c r="Z3" s="18">
        <v>4</v>
      </c>
      <c r="AA3" s="18">
        <v>5</v>
      </c>
      <c r="AB3" s="18">
        <v>6</v>
      </c>
      <c r="AC3" s="18">
        <v>7</v>
      </c>
      <c r="AD3" s="18">
        <v>8</v>
      </c>
      <c r="AE3" s="18">
        <v>9</v>
      </c>
      <c r="AF3" s="18">
        <v>10</v>
      </c>
      <c r="AG3" s="18">
        <v>11</v>
      </c>
      <c r="AH3" s="17">
        <v>12</v>
      </c>
      <c r="AI3" s="17">
        <v>13</v>
      </c>
      <c r="AJ3" s="17">
        <v>14</v>
      </c>
      <c r="AK3" s="17">
        <v>15</v>
      </c>
      <c r="AL3" s="18">
        <v>16</v>
      </c>
      <c r="AM3" s="17">
        <v>17</v>
      </c>
      <c r="AN3" s="17">
        <v>18</v>
      </c>
      <c r="AO3" s="17">
        <v>19</v>
      </c>
      <c r="AP3" s="17">
        <v>20</v>
      </c>
      <c r="AQ3" s="17">
        <v>21</v>
      </c>
      <c r="AR3" s="17">
        <v>22</v>
      </c>
      <c r="AS3" s="17">
        <v>23</v>
      </c>
      <c r="AT3" s="17">
        <v>24</v>
      </c>
      <c r="AU3" s="17">
        <v>25</v>
      </c>
      <c r="AV3" s="17">
        <v>26</v>
      </c>
      <c r="AW3" s="17">
        <v>27</v>
      </c>
      <c r="AX3" s="17">
        <v>28</v>
      </c>
      <c r="AY3" s="17">
        <v>29</v>
      </c>
      <c r="AZ3" s="17">
        <v>30</v>
      </c>
      <c r="BA3" s="17">
        <v>31</v>
      </c>
      <c r="BB3" s="17">
        <v>32</v>
      </c>
      <c r="BC3" s="17">
        <v>33</v>
      </c>
      <c r="BD3" s="17">
        <v>34</v>
      </c>
      <c r="BE3" s="18">
        <v>35</v>
      </c>
      <c r="BF3" s="134"/>
    </row>
    <row r="4" spans="1:58" ht="7.5">
      <c r="A4" s="134"/>
      <c r="B4" s="134"/>
      <c r="C4" s="134"/>
      <c r="D4" s="134"/>
      <c r="E4" s="133" t="s">
        <v>17</v>
      </c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4"/>
    </row>
    <row r="5" spans="1:58" ht="12" customHeight="1">
      <c r="A5" s="134"/>
      <c r="B5" s="134"/>
      <c r="C5" s="134"/>
      <c r="D5" s="134"/>
      <c r="E5" s="17">
        <v>1</v>
      </c>
      <c r="F5" s="17">
        <v>2</v>
      </c>
      <c r="G5" s="17">
        <v>3</v>
      </c>
      <c r="H5" s="17">
        <v>4</v>
      </c>
      <c r="I5" s="17">
        <v>5</v>
      </c>
      <c r="J5" s="17">
        <v>6</v>
      </c>
      <c r="K5" s="17">
        <v>7</v>
      </c>
      <c r="L5" s="18">
        <v>8</v>
      </c>
      <c r="M5" s="18">
        <v>9</v>
      </c>
      <c r="N5" s="18">
        <v>10</v>
      </c>
      <c r="O5" s="18">
        <v>11</v>
      </c>
      <c r="P5" s="18">
        <v>12</v>
      </c>
      <c r="Q5" s="18">
        <v>13</v>
      </c>
      <c r="R5" s="18">
        <v>14</v>
      </c>
      <c r="S5" s="18">
        <v>15</v>
      </c>
      <c r="T5" s="18">
        <v>16</v>
      </c>
      <c r="U5" s="18">
        <v>17</v>
      </c>
      <c r="V5" s="18">
        <v>18</v>
      </c>
      <c r="W5" s="18">
        <v>19</v>
      </c>
      <c r="X5" s="18">
        <v>20</v>
      </c>
      <c r="Y5" s="18">
        <v>21</v>
      </c>
      <c r="Z5" s="18">
        <v>22</v>
      </c>
      <c r="AA5" s="18">
        <v>23</v>
      </c>
      <c r="AB5" s="18">
        <v>24</v>
      </c>
      <c r="AC5" s="18">
        <v>25</v>
      </c>
      <c r="AD5" s="18">
        <v>26</v>
      </c>
      <c r="AE5" s="18">
        <v>27</v>
      </c>
      <c r="AF5" s="18">
        <v>28</v>
      </c>
      <c r="AG5" s="18">
        <v>29</v>
      </c>
      <c r="AH5" s="17">
        <v>30</v>
      </c>
      <c r="AI5" s="17">
        <v>31</v>
      </c>
      <c r="AJ5" s="17">
        <v>32</v>
      </c>
      <c r="AK5" s="17">
        <v>33</v>
      </c>
      <c r="AL5" s="18">
        <v>34</v>
      </c>
      <c r="AM5" s="17">
        <v>35</v>
      </c>
      <c r="AN5" s="17">
        <v>36</v>
      </c>
      <c r="AO5" s="17">
        <v>37</v>
      </c>
      <c r="AP5" s="17">
        <v>40</v>
      </c>
      <c r="AQ5" s="17">
        <v>39</v>
      </c>
      <c r="AR5" s="17">
        <v>40</v>
      </c>
      <c r="AS5" s="17">
        <v>41</v>
      </c>
      <c r="AT5" s="17">
        <v>42</v>
      </c>
      <c r="AU5" s="17">
        <v>43</v>
      </c>
      <c r="AV5" s="17">
        <v>44</v>
      </c>
      <c r="AW5" s="17">
        <v>45</v>
      </c>
      <c r="AX5" s="17">
        <v>46</v>
      </c>
      <c r="AY5" s="17">
        <v>47</v>
      </c>
      <c r="AZ5" s="17">
        <v>48</v>
      </c>
      <c r="BA5" s="17">
        <v>49</v>
      </c>
      <c r="BB5" s="17">
        <v>50</v>
      </c>
      <c r="BC5" s="17">
        <v>51</v>
      </c>
      <c r="BD5" s="17">
        <v>52</v>
      </c>
      <c r="BE5" s="18">
        <v>53</v>
      </c>
      <c r="BF5" s="134"/>
    </row>
    <row r="6" spans="1:58" ht="27.75" customHeight="1">
      <c r="A6" s="134" t="s">
        <v>137</v>
      </c>
      <c r="B6" s="116" t="s">
        <v>18</v>
      </c>
      <c r="C6" s="116" t="s">
        <v>19</v>
      </c>
      <c r="D6" s="19" t="s">
        <v>20</v>
      </c>
      <c r="E6" s="45"/>
      <c r="F6" s="45"/>
      <c r="G6" s="45"/>
      <c r="H6" s="47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8"/>
      <c r="V6" s="49"/>
      <c r="W6" s="49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8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49"/>
      <c r="AX6" s="49"/>
      <c r="AY6" s="49"/>
      <c r="AZ6" s="49"/>
      <c r="BA6" s="49"/>
      <c r="BB6" s="49"/>
      <c r="BC6" s="49"/>
      <c r="BD6" s="49"/>
      <c r="BE6" s="49"/>
      <c r="BF6" s="45"/>
    </row>
    <row r="7" spans="1:58" ht="9" customHeight="1">
      <c r="A7" s="134"/>
      <c r="B7" s="116"/>
      <c r="C7" s="116"/>
      <c r="D7" s="19" t="s">
        <v>21</v>
      </c>
      <c r="E7" s="45"/>
      <c r="F7" s="45"/>
      <c r="G7" s="45"/>
      <c r="H7" s="47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8"/>
      <c r="V7" s="49"/>
      <c r="W7" s="49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8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49"/>
      <c r="AX7" s="49"/>
      <c r="AY7" s="49"/>
      <c r="AZ7" s="49"/>
      <c r="BA7" s="49"/>
      <c r="BB7" s="49"/>
      <c r="BC7" s="49"/>
      <c r="BD7" s="49"/>
      <c r="BE7" s="49"/>
      <c r="BF7" s="45"/>
    </row>
    <row r="8" spans="1:58" ht="9" customHeight="1">
      <c r="A8" s="134"/>
      <c r="B8" s="128" t="s">
        <v>22</v>
      </c>
      <c r="C8" s="128" t="s">
        <v>23</v>
      </c>
      <c r="D8" s="20" t="s">
        <v>20</v>
      </c>
      <c r="E8" s="45"/>
      <c r="F8" s="45"/>
      <c r="G8" s="45"/>
      <c r="H8" s="47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8"/>
      <c r="V8" s="49"/>
      <c r="W8" s="49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8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49"/>
      <c r="AX8" s="49"/>
      <c r="AY8" s="49"/>
      <c r="AZ8" s="49"/>
      <c r="BA8" s="49"/>
      <c r="BB8" s="49"/>
      <c r="BC8" s="49"/>
      <c r="BD8" s="49"/>
      <c r="BE8" s="49"/>
      <c r="BF8" s="45"/>
    </row>
    <row r="9" spans="1:58" ht="7.5" customHeight="1">
      <c r="A9" s="134"/>
      <c r="B9" s="128"/>
      <c r="C9" s="128"/>
      <c r="D9" s="20" t="s">
        <v>21</v>
      </c>
      <c r="E9" s="45"/>
      <c r="F9" s="45"/>
      <c r="G9" s="45"/>
      <c r="H9" s="47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8"/>
      <c r="V9" s="49"/>
      <c r="W9" s="49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8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49"/>
      <c r="AX9" s="49"/>
      <c r="AY9" s="49"/>
      <c r="AZ9" s="49"/>
      <c r="BA9" s="49"/>
      <c r="BB9" s="49"/>
      <c r="BC9" s="49"/>
      <c r="BD9" s="49"/>
      <c r="BE9" s="49"/>
      <c r="BF9" s="45"/>
    </row>
    <row r="10" spans="1:58" ht="9" customHeight="1">
      <c r="A10" s="134"/>
      <c r="B10" s="128" t="s">
        <v>24</v>
      </c>
      <c r="C10" s="128" t="s">
        <v>25</v>
      </c>
      <c r="D10" s="20" t="s">
        <v>20</v>
      </c>
      <c r="E10" s="46"/>
      <c r="F10" s="45"/>
      <c r="G10" s="45"/>
      <c r="H10" s="47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8"/>
      <c r="V10" s="49"/>
      <c r="W10" s="49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8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49"/>
      <c r="AX10" s="49"/>
      <c r="AY10" s="49"/>
      <c r="AZ10" s="49"/>
      <c r="BA10" s="49"/>
      <c r="BB10" s="49"/>
      <c r="BC10" s="49"/>
      <c r="BD10" s="49"/>
      <c r="BE10" s="49"/>
      <c r="BF10" s="45"/>
    </row>
    <row r="11" spans="1:58" ht="8.25" customHeight="1">
      <c r="A11" s="134"/>
      <c r="B11" s="128"/>
      <c r="C11" s="128"/>
      <c r="D11" s="20" t="s">
        <v>21</v>
      </c>
      <c r="E11" s="45"/>
      <c r="F11" s="45"/>
      <c r="G11" s="45"/>
      <c r="H11" s="47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8"/>
      <c r="V11" s="49"/>
      <c r="W11" s="49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8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49"/>
      <c r="AX11" s="49"/>
      <c r="AY11" s="49"/>
      <c r="AZ11" s="49"/>
      <c r="BA11" s="49"/>
      <c r="BB11" s="49"/>
      <c r="BC11" s="49"/>
      <c r="BD11" s="49"/>
      <c r="BE11" s="49"/>
      <c r="BF11" s="45"/>
    </row>
    <row r="12" spans="1:58" ht="15" customHeight="1">
      <c r="A12" s="134"/>
      <c r="B12" s="116" t="s">
        <v>26</v>
      </c>
      <c r="C12" s="129" t="s">
        <v>88</v>
      </c>
      <c r="D12" s="19" t="s">
        <v>20</v>
      </c>
      <c r="E12" s="45"/>
      <c r="F12" s="45"/>
      <c r="G12" s="45"/>
      <c r="H12" s="47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8"/>
      <c r="V12" s="49"/>
      <c r="W12" s="49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8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49"/>
      <c r="AX12" s="49"/>
      <c r="AY12" s="49"/>
      <c r="AZ12" s="49"/>
      <c r="BA12" s="49"/>
      <c r="BB12" s="49"/>
      <c r="BC12" s="49"/>
      <c r="BD12" s="49"/>
      <c r="BE12" s="49"/>
      <c r="BF12" s="45"/>
    </row>
    <row r="13" spans="1:58" ht="15.75" customHeight="1">
      <c r="A13" s="134"/>
      <c r="B13" s="116"/>
      <c r="C13" s="116"/>
      <c r="D13" s="19" t="s">
        <v>21</v>
      </c>
      <c r="E13" s="45"/>
      <c r="F13" s="45"/>
      <c r="G13" s="45"/>
      <c r="H13" s="47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8"/>
      <c r="V13" s="50" t="s">
        <v>139</v>
      </c>
      <c r="W13" s="49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8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0" t="s">
        <v>140</v>
      </c>
      <c r="AX13" s="49"/>
      <c r="AY13" s="49"/>
      <c r="AZ13" s="49"/>
      <c r="BA13" s="49"/>
      <c r="BB13" s="49"/>
      <c r="BC13" s="49"/>
      <c r="BD13" s="49"/>
      <c r="BE13" s="49"/>
      <c r="BF13" s="45"/>
    </row>
    <row r="14" spans="1:58" ht="9.75" customHeight="1">
      <c r="A14" s="134"/>
      <c r="B14" s="115" t="s">
        <v>49</v>
      </c>
      <c r="C14" s="128" t="s">
        <v>48</v>
      </c>
      <c r="D14" s="20" t="s">
        <v>20</v>
      </c>
      <c r="E14" s="54">
        <v>2</v>
      </c>
      <c r="F14" s="54">
        <v>2</v>
      </c>
      <c r="G14" s="54">
        <v>2</v>
      </c>
      <c r="H14" s="55"/>
      <c r="I14" s="54">
        <v>2</v>
      </c>
      <c r="J14" s="54">
        <v>2</v>
      </c>
      <c r="K14" s="54">
        <v>2</v>
      </c>
      <c r="L14" s="54">
        <v>2</v>
      </c>
      <c r="M14" s="54">
        <v>2</v>
      </c>
      <c r="N14" s="54">
        <v>2</v>
      </c>
      <c r="O14" s="54">
        <v>2</v>
      </c>
      <c r="P14" s="54">
        <v>2</v>
      </c>
      <c r="Q14" s="54">
        <v>2</v>
      </c>
      <c r="R14" s="54">
        <v>2</v>
      </c>
      <c r="S14" s="54">
        <v>2</v>
      </c>
      <c r="T14" s="54">
        <v>2</v>
      </c>
      <c r="U14" s="56"/>
      <c r="V14" s="57">
        <f>SUM(E14:T14)</f>
        <v>30</v>
      </c>
      <c r="W14" s="57"/>
      <c r="X14" s="54">
        <v>2</v>
      </c>
      <c r="Y14" s="45">
        <v>2</v>
      </c>
      <c r="Z14" s="45">
        <v>2</v>
      </c>
      <c r="AA14" s="45">
        <v>2</v>
      </c>
      <c r="AB14" s="45">
        <v>2</v>
      </c>
      <c r="AC14" s="45">
        <v>2</v>
      </c>
      <c r="AD14" s="45">
        <v>2</v>
      </c>
      <c r="AE14" s="45">
        <v>2</v>
      </c>
      <c r="AF14" s="45">
        <v>2</v>
      </c>
      <c r="AG14" s="45">
        <v>2</v>
      </c>
      <c r="AH14" s="45">
        <v>2</v>
      </c>
      <c r="AI14" s="48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49">
        <f>SUM(X14:AH14)</f>
        <v>22</v>
      </c>
      <c r="AX14" s="49"/>
      <c r="AY14" s="49"/>
      <c r="AZ14" s="49"/>
      <c r="BA14" s="49"/>
      <c r="BB14" s="49"/>
      <c r="BC14" s="49"/>
      <c r="BD14" s="49"/>
      <c r="BE14" s="49"/>
      <c r="BF14" s="45">
        <f>V14+AW14</f>
        <v>52</v>
      </c>
    </row>
    <row r="15" spans="1:58" ht="9.75" customHeight="1">
      <c r="A15" s="134"/>
      <c r="B15" s="115"/>
      <c r="C15" s="128"/>
      <c r="D15" s="20" t="s">
        <v>21</v>
      </c>
      <c r="E15" s="54"/>
      <c r="F15" s="54">
        <v>1</v>
      </c>
      <c r="G15" s="54"/>
      <c r="H15" s="55"/>
      <c r="I15" s="54">
        <v>1</v>
      </c>
      <c r="J15" s="54"/>
      <c r="K15" s="54"/>
      <c r="L15" s="54">
        <v>1</v>
      </c>
      <c r="M15" s="54"/>
      <c r="N15" s="54"/>
      <c r="O15" s="54">
        <v>1</v>
      </c>
      <c r="P15" s="54"/>
      <c r="Q15" s="54"/>
      <c r="R15" s="54">
        <v>1</v>
      </c>
      <c r="S15" s="54"/>
      <c r="T15" s="54">
        <v>1</v>
      </c>
      <c r="U15" s="56"/>
      <c r="V15" s="57">
        <f>SUM(E15:T15)</f>
        <v>6</v>
      </c>
      <c r="W15" s="57"/>
      <c r="X15" s="54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8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49"/>
      <c r="AX15" s="49"/>
      <c r="AY15" s="49"/>
      <c r="AZ15" s="49"/>
      <c r="BA15" s="49"/>
      <c r="BB15" s="49"/>
      <c r="BC15" s="49"/>
      <c r="BD15" s="49"/>
      <c r="BE15" s="49"/>
      <c r="BF15" s="45">
        <f aca="true" t="shared" si="0" ref="BF15:BF52">V15+AW15</f>
        <v>6</v>
      </c>
    </row>
    <row r="16" spans="1:58" ht="9.75" customHeight="1">
      <c r="A16" s="134"/>
      <c r="B16" s="130" t="s">
        <v>51</v>
      </c>
      <c r="C16" s="124" t="s">
        <v>50</v>
      </c>
      <c r="D16" s="20" t="s">
        <v>20</v>
      </c>
      <c r="E16" s="54">
        <v>2</v>
      </c>
      <c r="F16" s="54">
        <v>2</v>
      </c>
      <c r="G16" s="54">
        <v>2</v>
      </c>
      <c r="H16" s="55"/>
      <c r="I16" s="54">
        <v>0</v>
      </c>
      <c r="J16" s="54">
        <v>2</v>
      </c>
      <c r="K16" s="54">
        <v>2</v>
      </c>
      <c r="L16" s="54">
        <v>2</v>
      </c>
      <c r="M16" s="54">
        <v>2</v>
      </c>
      <c r="N16" s="54">
        <v>2</v>
      </c>
      <c r="O16" s="54">
        <v>2</v>
      </c>
      <c r="P16" s="54">
        <v>2</v>
      </c>
      <c r="Q16" s="54">
        <v>2</v>
      </c>
      <c r="R16" s="54">
        <v>0</v>
      </c>
      <c r="S16" s="54">
        <v>2</v>
      </c>
      <c r="T16" s="54">
        <v>2</v>
      </c>
      <c r="U16" s="56"/>
      <c r="V16" s="57">
        <f>SUM(E16:T16)</f>
        <v>26</v>
      </c>
      <c r="W16" s="57"/>
      <c r="X16" s="54">
        <v>2</v>
      </c>
      <c r="Y16" s="45">
        <v>2</v>
      </c>
      <c r="Z16" s="45">
        <v>2</v>
      </c>
      <c r="AA16" s="45">
        <v>2</v>
      </c>
      <c r="AB16" s="45">
        <v>2</v>
      </c>
      <c r="AC16" s="45">
        <v>2</v>
      </c>
      <c r="AD16" s="45">
        <v>2</v>
      </c>
      <c r="AE16" s="45">
        <v>2</v>
      </c>
      <c r="AF16" s="45">
        <v>2</v>
      </c>
      <c r="AG16" s="45">
        <v>2</v>
      </c>
      <c r="AH16" s="45">
        <v>2</v>
      </c>
      <c r="AI16" s="48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49">
        <f>SUM(X16:AH16)</f>
        <v>22</v>
      </c>
      <c r="AX16" s="49"/>
      <c r="AY16" s="49"/>
      <c r="AZ16" s="49"/>
      <c r="BA16" s="49"/>
      <c r="BB16" s="49"/>
      <c r="BC16" s="49"/>
      <c r="BD16" s="49"/>
      <c r="BE16" s="49"/>
      <c r="BF16" s="45">
        <f t="shared" si="0"/>
        <v>48</v>
      </c>
    </row>
    <row r="17" spans="1:58" ht="9.75" customHeight="1">
      <c r="A17" s="134"/>
      <c r="B17" s="131"/>
      <c r="C17" s="132"/>
      <c r="D17" s="20" t="s">
        <v>21</v>
      </c>
      <c r="E17" s="54">
        <v>2</v>
      </c>
      <c r="F17" s="54">
        <v>2</v>
      </c>
      <c r="G17" s="54">
        <v>2</v>
      </c>
      <c r="H17" s="55"/>
      <c r="I17" s="54">
        <v>2</v>
      </c>
      <c r="J17" s="54">
        <v>2</v>
      </c>
      <c r="K17" s="54">
        <v>2</v>
      </c>
      <c r="L17" s="54">
        <v>2</v>
      </c>
      <c r="M17" s="54">
        <v>2</v>
      </c>
      <c r="N17" s="54">
        <v>2</v>
      </c>
      <c r="O17" s="54">
        <v>2</v>
      </c>
      <c r="P17" s="54">
        <v>2</v>
      </c>
      <c r="Q17" s="54">
        <v>2</v>
      </c>
      <c r="R17" s="54">
        <v>2</v>
      </c>
      <c r="S17" s="54">
        <v>2</v>
      </c>
      <c r="T17" s="54">
        <v>2</v>
      </c>
      <c r="U17" s="56"/>
      <c r="V17" s="57">
        <f>SUM(E17:T17)</f>
        <v>30</v>
      </c>
      <c r="W17" s="57"/>
      <c r="X17" s="54">
        <v>2</v>
      </c>
      <c r="Y17" s="45">
        <v>2</v>
      </c>
      <c r="Z17" s="45">
        <v>2</v>
      </c>
      <c r="AA17" s="45">
        <v>2</v>
      </c>
      <c r="AB17" s="45">
        <v>2</v>
      </c>
      <c r="AC17" s="45">
        <v>2</v>
      </c>
      <c r="AD17" s="45">
        <v>2</v>
      </c>
      <c r="AE17" s="45">
        <v>2</v>
      </c>
      <c r="AF17" s="45">
        <v>2</v>
      </c>
      <c r="AG17" s="45">
        <v>2</v>
      </c>
      <c r="AH17" s="45">
        <v>2</v>
      </c>
      <c r="AI17" s="48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49">
        <f>SUM(X17:AH17)</f>
        <v>22</v>
      </c>
      <c r="AX17" s="49"/>
      <c r="AY17" s="49"/>
      <c r="AZ17" s="49"/>
      <c r="BA17" s="49"/>
      <c r="BB17" s="49"/>
      <c r="BC17" s="49"/>
      <c r="BD17" s="49"/>
      <c r="BE17" s="49"/>
      <c r="BF17" s="45">
        <f t="shared" si="0"/>
        <v>52</v>
      </c>
    </row>
    <row r="18" spans="1:58" ht="15.75" customHeight="1">
      <c r="A18" s="134"/>
      <c r="B18" s="116" t="s">
        <v>27</v>
      </c>
      <c r="C18" s="116" t="s">
        <v>89</v>
      </c>
      <c r="D18" s="19" t="s">
        <v>20</v>
      </c>
      <c r="E18" s="54"/>
      <c r="F18" s="54"/>
      <c r="G18" s="54"/>
      <c r="H18" s="55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6"/>
      <c r="V18" s="57"/>
      <c r="W18" s="57"/>
      <c r="X18" s="54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8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49"/>
      <c r="AX18" s="49"/>
      <c r="AY18" s="49"/>
      <c r="AZ18" s="49"/>
      <c r="BA18" s="49"/>
      <c r="BB18" s="49"/>
      <c r="BC18" s="49"/>
      <c r="BD18" s="49"/>
      <c r="BE18" s="49"/>
      <c r="BF18" s="45">
        <f t="shared" si="0"/>
        <v>0</v>
      </c>
    </row>
    <row r="19" spans="1:58" ht="17.25" customHeight="1">
      <c r="A19" s="134"/>
      <c r="B19" s="116"/>
      <c r="C19" s="116"/>
      <c r="D19" s="19" t="s">
        <v>21</v>
      </c>
      <c r="E19" s="54"/>
      <c r="F19" s="54"/>
      <c r="G19" s="54"/>
      <c r="H19" s="55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6"/>
      <c r="V19" s="57"/>
      <c r="W19" s="57"/>
      <c r="X19" s="54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8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49"/>
      <c r="AX19" s="49"/>
      <c r="AY19" s="49"/>
      <c r="AZ19" s="49"/>
      <c r="BA19" s="49"/>
      <c r="BB19" s="49"/>
      <c r="BC19" s="49"/>
      <c r="BD19" s="49"/>
      <c r="BE19" s="49"/>
      <c r="BF19" s="45">
        <f t="shared" si="0"/>
        <v>0</v>
      </c>
    </row>
    <row r="20" spans="1:58" ht="10.5" customHeight="1">
      <c r="A20" s="134"/>
      <c r="B20" s="115" t="s">
        <v>90</v>
      </c>
      <c r="C20" s="128"/>
      <c r="D20" s="20" t="s">
        <v>20</v>
      </c>
      <c r="E20" s="54"/>
      <c r="F20" s="54"/>
      <c r="G20" s="54"/>
      <c r="H20" s="55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6"/>
      <c r="V20" s="57"/>
      <c r="W20" s="57"/>
      <c r="X20" s="54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8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49"/>
      <c r="AX20" s="49"/>
      <c r="AY20" s="49"/>
      <c r="AZ20" s="49"/>
      <c r="BA20" s="49"/>
      <c r="BB20" s="49"/>
      <c r="BC20" s="49"/>
      <c r="BD20" s="49"/>
      <c r="BE20" s="49"/>
      <c r="BF20" s="45">
        <f t="shared" si="0"/>
        <v>0</v>
      </c>
    </row>
    <row r="21" spans="1:58" ht="11.25" customHeight="1">
      <c r="A21" s="134"/>
      <c r="B21" s="115"/>
      <c r="C21" s="128"/>
      <c r="D21" s="20" t="s">
        <v>21</v>
      </c>
      <c r="E21" s="54"/>
      <c r="F21" s="54"/>
      <c r="G21" s="54"/>
      <c r="H21" s="55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6"/>
      <c r="V21" s="57"/>
      <c r="W21" s="57"/>
      <c r="X21" s="54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8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49"/>
      <c r="AX21" s="49"/>
      <c r="AY21" s="49"/>
      <c r="AZ21" s="49"/>
      <c r="BA21" s="49"/>
      <c r="BB21" s="49"/>
      <c r="BC21" s="49"/>
      <c r="BD21" s="49"/>
      <c r="BE21" s="49"/>
      <c r="BF21" s="45">
        <f t="shared" si="0"/>
        <v>0</v>
      </c>
    </row>
    <row r="22" spans="1:58" ht="13.5" customHeight="1">
      <c r="A22" s="134"/>
      <c r="B22" s="116" t="s">
        <v>28</v>
      </c>
      <c r="C22" s="116" t="s">
        <v>91</v>
      </c>
      <c r="D22" s="19" t="s">
        <v>20</v>
      </c>
      <c r="E22" s="54"/>
      <c r="F22" s="54"/>
      <c r="G22" s="54"/>
      <c r="H22" s="55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6"/>
      <c r="V22" s="57"/>
      <c r="W22" s="57"/>
      <c r="X22" s="54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8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49"/>
      <c r="AX22" s="49"/>
      <c r="AY22" s="49"/>
      <c r="AZ22" s="49"/>
      <c r="BA22" s="49"/>
      <c r="BB22" s="49"/>
      <c r="BC22" s="49"/>
      <c r="BD22" s="49"/>
      <c r="BE22" s="49"/>
      <c r="BF22" s="45">
        <f t="shared" si="0"/>
        <v>0</v>
      </c>
    </row>
    <row r="23" spans="1:58" ht="15.75" customHeight="1">
      <c r="A23" s="134"/>
      <c r="B23" s="116"/>
      <c r="C23" s="116"/>
      <c r="D23" s="19" t="s">
        <v>21</v>
      </c>
      <c r="E23" s="54"/>
      <c r="F23" s="54"/>
      <c r="G23" s="54"/>
      <c r="H23" s="55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6"/>
      <c r="V23" s="57"/>
      <c r="W23" s="57"/>
      <c r="X23" s="54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8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49"/>
      <c r="AX23" s="49"/>
      <c r="AY23" s="49"/>
      <c r="AZ23" s="49"/>
      <c r="BA23" s="49"/>
      <c r="BB23" s="49"/>
      <c r="BC23" s="49"/>
      <c r="BD23" s="49"/>
      <c r="BE23" s="49"/>
      <c r="BF23" s="45">
        <f t="shared" si="0"/>
        <v>0</v>
      </c>
    </row>
    <row r="24" spans="1:58" ht="9" customHeight="1">
      <c r="A24" s="134"/>
      <c r="B24" s="128" t="s">
        <v>75</v>
      </c>
      <c r="C24" s="128" t="s">
        <v>76</v>
      </c>
      <c r="D24" s="20" t="s">
        <v>20</v>
      </c>
      <c r="E24" s="54">
        <f>75/15</f>
        <v>5</v>
      </c>
      <c r="F24" s="54">
        <f aca="true" t="shared" si="1" ref="F24:T24">75/15</f>
        <v>5</v>
      </c>
      <c r="G24" s="54">
        <f t="shared" si="1"/>
        <v>5</v>
      </c>
      <c r="H24" s="55"/>
      <c r="I24" s="54">
        <f t="shared" si="1"/>
        <v>5</v>
      </c>
      <c r="J24" s="54">
        <f t="shared" si="1"/>
        <v>5</v>
      </c>
      <c r="K24" s="54">
        <f t="shared" si="1"/>
        <v>5</v>
      </c>
      <c r="L24" s="54">
        <f t="shared" si="1"/>
        <v>5</v>
      </c>
      <c r="M24" s="54">
        <f t="shared" si="1"/>
        <v>5</v>
      </c>
      <c r="N24" s="54">
        <f t="shared" si="1"/>
        <v>5</v>
      </c>
      <c r="O24" s="54">
        <f t="shared" si="1"/>
        <v>5</v>
      </c>
      <c r="P24" s="54">
        <f t="shared" si="1"/>
        <v>5</v>
      </c>
      <c r="Q24" s="54">
        <f t="shared" si="1"/>
        <v>5</v>
      </c>
      <c r="R24" s="54">
        <f t="shared" si="1"/>
        <v>5</v>
      </c>
      <c r="S24" s="54">
        <f t="shared" si="1"/>
        <v>5</v>
      </c>
      <c r="T24" s="54">
        <f t="shared" si="1"/>
        <v>5</v>
      </c>
      <c r="U24" s="56"/>
      <c r="V24" s="57">
        <f>SUM(E24:T24)</f>
        <v>75</v>
      </c>
      <c r="W24" s="57"/>
      <c r="X24" s="54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8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49"/>
      <c r="AX24" s="49"/>
      <c r="AY24" s="49"/>
      <c r="AZ24" s="49"/>
      <c r="BA24" s="49"/>
      <c r="BB24" s="49"/>
      <c r="BC24" s="49"/>
      <c r="BD24" s="49"/>
      <c r="BE24" s="49"/>
      <c r="BF24" s="45">
        <f t="shared" si="0"/>
        <v>75</v>
      </c>
    </row>
    <row r="25" spans="1:58" ht="9" customHeight="1">
      <c r="A25" s="134"/>
      <c r="B25" s="128"/>
      <c r="C25" s="128"/>
      <c r="D25" s="20" t="s">
        <v>21</v>
      </c>
      <c r="E25" s="54">
        <v>2</v>
      </c>
      <c r="F25" s="54">
        <v>2</v>
      </c>
      <c r="G25" s="54">
        <v>2</v>
      </c>
      <c r="H25" s="55"/>
      <c r="I25" s="54">
        <v>2</v>
      </c>
      <c r="J25" s="54">
        <v>2</v>
      </c>
      <c r="K25" s="54">
        <v>2</v>
      </c>
      <c r="L25" s="54">
        <v>2</v>
      </c>
      <c r="M25" s="54">
        <v>2</v>
      </c>
      <c r="N25" s="54">
        <v>2</v>
      </c>
      <c r="O25" s="54">
        <v>2</v>
      </c>
      <c r="P25" s="54">
        <v>3</v>
      </c>
      <c r="Q25" s="54">
        <v>2</v>
      </c>
      <c r="R25" s="54">
        <v>2</v>
      </c>
      <c r="S25" s="54">
        <v>3</v>
      </c>
      <c r="T25" s="54">
        <v>2</v>
      </c>
      <c r="U25" s="56"/>
      <c r="V25" s="57">
        <f>SUM(E25:T25)</f>
        <v>32</v>
      </c>
      <c r="W25" s="57"/>
      <c r="X25" s="54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8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49"/>
      <c r="AX25" s="49"/>
      <c r="AY25" s="49"/>
      <c r="AZ25" s="49"/>
      <c r="BA25" s="49"/>
      <c r="BB25" s="49"/>
      <c r="BC25" s="49"/>
      <c r="BD25" s="49"/>
      <c r="BE25" s="49"/>
      <c r="BF25" s="45">
        <f t="shared" si="0"/>
        <v>32</v>
      </c>
    </row>
    <row r="26" spans="1:58" ht="9" customHeight="1">
      <c r="A26" s="134"/>
      <c r="B26" s="124" t="s">
        <v>64</v>
      </c>
      <c r="C26" s="124" t="s">
        <v>63</v>
      </c>
      <c r="D26" s="20" t="s">
        <v>20</v>
      </c>
      <c r="E26" s="54">
        <v>1</v>
      </c>
      <c r="F26" s="54">
        <v>1</v>
      </c>
      <c r="G26" s="54">
        <v>1</v>
      </c>
      <c r="H26" s="55"/>
      <c r="I26" s="54">
        <v>1</v>
      </c>
      <c r="J26" s="54">
        <v>1</v>
      </c>
      <c r="K26" s="54">
        <v>1</v>
      </c>
      <c r="L26" s="54">
        <v>1</v>
      </c>
      <c r="M26" s="54">
        <v>1</v>
      </c>
      <c r="N26" s="54">
        <v>1</v>
      </c>
      <c r="O26" s="54">
        <v>1</v>
      </c>
      <c r="P26" s="54">
        <v>1</v>
      </c>
      <c r="Q26" s="54">
        <v>1</v>
      </c>
      <c r="R26" s="54">
        <v>1</v>
      </c>
      <c r="S26" s="54">
        <v>1</v>
      </c>
      <c r="T26" s="54">
        <v>1</v>
      </c>
      <c r="U26" s="56"/>
      <c r="V26" s="57">
        <f>SUM(E26:T26)</f>
        <v>15</v>
      </c>
      <c r="W26" s="57"/>
      <c r="X26" s="54">
        <v>1</v>
      </c>
      <c r="Y26" s="45">
        <v>1</v>
      </c>
      <c r="Z26" s="45">
        <v>1</v>
      </c>
      <c r="AA26" s="45">
        <v>1</v>
      </c>
      <c r="AB26" s="45">
        <v>1</v>
      </c>
      <c r="AC26" s="45">
        <v>1</v>
      </c>
      <c r="AD26" s="45">
        <v>1</v>
      </c>
      <c r="AE26" s="45">
        <v>1</v>
      </c>
      <c r="AF26" s="45">
        <v>1</v>
      </c>
      <c r="AG26" s="45">
        <v>1</v>
      </c>
      <c r="AH26" s="45">
        <v>1</v>
      </c>
      <c r="AI26" s="48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49">
        <f>SUM(X26:AH26)</f>
        <v>11</v>
      </c>
      <c r="AX26" s="49"/>
      <c r="AY26" s="49"/>
      <c r="AZ26" s="49"/>
      <c r="BA26" s="49"/>
      <c r="BB26" s="49"/>
      <c r="BC26" s="49"/>
      <c r="BD26" s="49"/>
      <c r="BE26" s="49"/>
      <c r="BF26" s="45">
        <f t="shared" si="0"/>
        <v>26</v>
      </c>
    </row>
    <row r="27" spans="1:58" ht="9" customHeight="1">
      <c r="A27" s="134"/>
      <c r="B27" s="132"/>
      <c r="C27" s="132"/>
      <c r="D27" s="20" t="s">
        <v>21</v>
      </c>
      <c r="E27" s="54">
        <v>1</v>
      </c>
      <c r="F27" s="54">
        <v>1</v>
      </c>
      <c r="G27" s="54">
        <v>1</v>
      </c>
      <c r="H27" s="55"/>
      <c r="I27" s="54"/>
      <c r="J27" s="54">
        <v>1</v>
      </c>
      <c r="K27" s="54">
        <v>1</v>
      </c>
      <c r="L27" s="54"/>
      <c r="M27" s="54">
        <v>1</v>
      </c>
      <c r="N27" s="54">
        <v>1</v>
      </c>
      <c r="O27" s="54"/>
      <c r="P27" s="54">
        <v>1</v>
      </c>
      <c r="Q27" s="54">
        <v>1</v>
      </c>
      <c r="R27" s="54"/>
      <c r="S27" s="54">
        <v>1</v>
      </c>
      <c r="T27" s="54"/>
      <c r="U27" s="56"/>
      <c r="V27" s="57">
        <f>SUM(E27:T27)</f>
        <v>10</v>
      </c>
      <c r="W27" s="57"/>
      <c r="X27" s="54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8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49"/>
      <c r="AX27" s="49"/>
      <c r="AY27" s="49"/>
      <c r="AZ27" s="49"/>
      <c r="BA27" s="49"/>
      <c r="BB27" s="49"/>
      <c r="BC27" s="49"/>
      <c r="BD27" s="49"/>
      <c r="BE27" s="49"/>
      <c r="BF27" s="45">
        <f t="shared" si="0"/>
        <v>10</v>
      </c>
    </row>
    <row r="28" spans="1:58" ht="11.25" customHeight="1">
      <c r="A28" s="134"/>
      <c r="B28" s="116" t="s">
        <v>66</v>
      </c>
      <c r="C28" s="117" t="s">
        <v>65</v>
      </c>
      <c r="D28" s="19" t="s">
        <v>20</v>
      </c>
      <c r="E28" s="54"/>
      <c r="F28" s="54"/>
      <c r="G28" s="54"/>
      <c r="H28" s="55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6"/>
      <c r="V28" s="57"/>
      <c r="W28" s="57"/>
      <c r="X28" s="54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8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49"/>
      <c r="AX28" s="49"/>
      <c r="AY28" s="49"/>
      <c r="AZ28" s="49"/>
      <c r="BA28" s="49"/>
      <c r="BB28" s="49"/>
      <c r="BC28" s="49"/>
      <c r="BD28" s="49"/>
      <c r="BE28" s="49"/>
      <c r="BF28" s="45">
        <f t="shared" si="0"/>
        <v>0</v>
      </c>
    </row>
    <row r="29" spans="1:58" ht="12.75" customHeight="1">
      <c r="A29" s="134"/>
      <c r="B29" s="116"/>
      <c r="C29" s="118"/>
      <c r="D29" s="19" t="s">
        <v>21</v>
      </c>
      <c r="E29" s="54"/>
      <c r="F29" s="54"/>
      <c r="G29" s="54"/>
      <c r="H29" s="55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6"/>
      <c r="V29" s="57"/>
      <c r="W29" s="57"/>
      <c r="X29" s="54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8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49"/>
      <c r="AX29" s="49"/>
      <c r="AY29" s="49"/>
      <c r="AZ29" s="49"/>
      <c r="BA29" s="49"/>
      <c r="BB29" s="49"/>
      <c r="BC29" s="49"/>
      <c r="BD29" s="49"/>
      <c r="BE29" s="49"/>
      <c r="BF29" s="45">
        <f t="shared" si="0"/>
        <v>0</v>
      </c>
    </row>
    <row r="30" spans="1:58" ht="12.75" customHeight="1">
      <c r="A30" s="134"/>
      <c r="B30" s="120" t="s">
        <v>68</v>
      </c>
      <c r="C30" s="122" t="s">
        <v>67</v>
      </c>
      <c r="D30" s="21" t="s">
        <v>20</v>
      </c>
      <c r="E30" s="54">
        <f>195/15</f>
        <v>13</v>
      </c>
      <c r="F30" s="54">
        <f aca="true" t="shared" si="2" ref="F30:T30">195/15</f>
        <v>13</v>
      </c>
      <c r="G30" s="54">
        <f t="shared" si="2"/>
        <v>13</v>
      </c>
      <c r="H30" s="55"/>
      <c r="I30" s="54">
        <v>15</v>
      </c>
      <c r="J30" s="54">
        <f t="shared" si="2"/>
        <v>13</v>
      </c>
      <c r="K30" s="54">
        <f t="shared" si="2"/>
        <v>13</v>
      </c>
      <c r="L30" s="54">
        <f t="shared" si="2"/>
        <v>13</v>
      </c>
      <c r="M30" s="54">
        <f t="shared" si="2"/>
        <v>13</v>
      </c>
      <c r="N30" s="54">
        <f t="shared" si="2"/>
        <v>13</v>
      </c>
      <c r="O30" s="54">
        <f t="shared" si="2"/>
        <v>13</v>
      </c>
      <c r="P30" s="54">
        <f t="shared" si="2"/>
        <v>13</v>
      </c>
      <c r="Q30" s="54">
        <f t="shared" si="2"/>
        <v>13</v>
      </c>
      <c r="R30" s="54">
        <v>15</v>
      </c>
      <c r="S30" s="54">
        <v>15</v>
      </c>
      <c r="T30" s="54">
        <f t="shared" si="2"/>
        <v>13</v>
      </c>
      <c r="U30" s="56"/>
      <c r="V30" s="57">
        <f>SUM(E30:T30)</f>
        <v>201</v>
      </c>
      <c r="W30" s="57"/>
      <c r="X30" s="54">
        <v>10</v>
      </c>
      <c r="Y30" s="45">
        <v>10</v>
      </c>
      <c r="Z30" s="45">
        <v>10</v>
      </c>
      <c r="AA30" s="45">
        <v>10</v>
      </c>
      <c r="AB30" s="45">
        <v>10</v>
      </c>
      <c r="AC30" s="45">
        <v>10</v>
      </c>
      <c r="AD30" s="45">
        <v>10</v>
      </c>
      <c r="AE30" s="45">
        <v>10</v>
      </c>
      <c r="AF30" s="45">
        <v>10</v>
      </c>
      <c r="AG30" s="45">
        <v>10</v>
      </c>
      <c r="AH30" s="45">
        <v>10</v>
      </c>
      <c r="AI30" s="48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49">
        <f>SUM(X30:AH30)</f>
        <v>110</v>
      </c>
      <c r="AX30" s="49"/>
      <c r="AY30" s="49"/>
      <c r="AZ30" s="49"/>
      <c r="BA30" s="49"/>
      <c r="BB30" s="49"/>
      <c r="BC30" s="49"/>
      <c r="BD30" s="49"/>
      <c r="BE30" s="49"/>
      <c r="BF30" s="45">
        <f t="shared" si="0"/>
        <v>311</v>
      </c>
    </row>
    <row r="31" spans="1:58" ht="12.75" customHeight="1">
      <c r="A31" s="134"/>
      <c r="B31" s="121"/>
      <c r="C31" s="121"/>
      <c r="D31" s="21" t="s">
        <v>21</v>
      </c>
      <c r="E31" s="54">
        <f>80/15</f>
        <v>5.333333333333333</v>
      </c>
      <c r="F31" s="54">
        <f aca="true" t="shared" si="3" ref="F31:T31">80/15</f>
        <v>5.333333333333333</v>
      </c>
      <c r="G31" s="54">
        <f t="shared" si="3"/>
        <v>5.333333333333333</v>
      </c>
      <c r="H31" s="55"/>
      <c r="I31" s="54">
        <f t="shared" si="3"/>
        <v>5.333333333333333</v>
      </c>
      <c r="J31" s="54">
        <f t="shared" si="3"/>
        <v>5.333333333333333</v>
      </c>
      <c r="K31" s="54">
        <f t="shared" si="3"/>
        <v>5.333333333333333</v>
      </c>
      <c r="L31" s="54">
        <f t="shared" si="3"/>
        <v>5.333333333333333</v>
      </c>
      <c r="M31" s="54">
        <f t="shared" si="3"/>
        <v>5.333333333333333</v>
      </c>
      <c r="N31" s="54">
        <f t="shared" si="3"/>
        <v>5.333333333333333</v>
      </c>
      <c r="O31" s="54">
        <f t="shared" si="3"/>
        <v>5.333333333333333</v>
      </c>
      <c r="P31" s="54">
        <f t="shared" si="3"/>
        <v>5.333333333333333</v>
      </c>
      <c r="Q31" s="54">
        <f t="shared" si="3"/>
        <v>5.333333333333333</v>
      </c>
      <c r="R31" s="54">
        <f t="shared" si="3"/>
        <v>5.333333333333333</v>
      </c>
      <c r="S31" s="54">
        <f t="shared" si="3"/>
        <v>5.333333333333333</v>
      </c>
      <c r="T31" s="54">
        <f t="shared" si="3"/>
        <v>5.333333333333333</v>
      </c>
      <c r="U31" s="56"/>
      <c r="V31" s="57">
        <f>SUM(E31:T31)</f>
        <v>79.99999999999999</v>
      </c>
      <c r="W31" s="57"/>
      <c r="X31" s="54">
        <v>9</v>
      </c>
      <c r="Y31" s="45">
        <v>8</v>
      </c>
      <c r="Z31" s="45">
        <v>9</v>
      </c>
      <c r="AA31" s="45">
        <v>8</v>
      </c>
      <c r="AB31" s="45">
        <v>8</v>
      </c>
      <c r="AC31" s="45">
        <v>8</v>
      </c>
      <c r="AD31" s="45">
        <v>8</v>
      </c>
      <c r="AE31" s="45">
        <v>8</v>
      </c>
      <c r="AF31" s="45">
        <v>9</v>
      </c>
      <c r="AG31" s="45">
        <v>8</v>
      </c>
      <c r="AH31" s="45">
        <v>8</v>
      </c>
      <c r="AI31" s="48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49">
        <f>SUM(X31:AH31)</f>
        <v>91</v>
      </c>
      <c r="AX31" s="49"/>
      <c r="AY31" s="49"/>
      <c r="AZ31" s="49"/>
      <c r="BA31" s="49"/>
      <c r="BB31" s="49"/>
      <c r="BC31" s="49"/>
      <c r="BD31" s="49"/>
      <c r="BE31" s="49"/>
      <c r="BF31" s="45">
        <f t="shared" si="0"/>
        <v>171</v>
      </c>
    </row>
    <row r="32" spans="1:58" ht="12.75" customHeight="1">
      <c r="A32" s="134"/>
      <c r="B32" s="120" t="s">
        <v>77</v>
      </c>
      <c r="C32" s="122" t="s">
        <v>78</v>
      </c>
      <c r="D32" s="21" t="s">
        <v>20</v>
      </c>
      <c r="E32" s="54">
        <f>90/15</f>
        <v>6</v>
      </c>
      <c r="F32" s="54">
        <f aca="true" t="shared" si="4" ref="F32:T32">90/15</f>
        <v>6</v>
      </c>
      <c r="G32" s="54">
        <f t="shared" si="4"/>
        <v>6</v>
      </c>
      <c r="H32" s="55"/>
      <c r="I32" s="54">
        <f t="shared" si="4"/>
        <v>6</v>
      </c>
      <c r="J32" s="54">
        <f t="shared" si="4"/>
        <v>6</v>
      </c>
      <c r="K32" s="54">
        <f t="shared" si="4"/>
        <v>6</v>
      </c>
      <c r="L32" s="54">
        <f t="shared" si="4"/>
        <v>6</v>
      </c>
      <c r="M32" s="54">
        <f t="shared" si="4"/>
        <v>6</v>
      </c>
      <c r="N32" s="54">
        <f t="shared" si="4"/>
        <v>6</v>
      </c>
      <c r="O32" s="54">
        <f t="shared" si="4"/>
        <v>6</v>
      </c>
      <c r="P32" s="54">
        <f t="shared" si="4"/>
        <v>6</v>
      </c>
      <c r="Q32" s="54">
        <f t="shared" si="4"/>
        <v>6</v>
      </c>
      <c r="R32" s="54">
        <f t="shared" si="4"/>
        <v>6</v>
      </c>
      <c r="S32" s="54">
        <f t="shared" si="4"/>
        <v>6</v>
      </c>
      <c r="T32" s="54">
        <f t="shared" si="4"/>
        <v>6</v>
      </c>
      <c r="U32" s="56"/>
      <c r="V32" s="57">
        <f>SUM(E32:T32)</f>
        <v>90</v>
      </c>
      <c r="W32" s="57"/>
      <c r="X32" s="54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8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49"/>
      <c r="AX32" s="49"/>
      <c r="AY32" s="49"/>
      <c r="AZ32" s="49"/>
      <c r="BA32" s="49"/>
      <c r="BB32" s="49"/>
      <c r="BC32" s="49"/>
      <c r="BD32" s="49"/>
      <c r="BE32" s="49"/>
      <c r="BF32" s="45">
        <f t="shared" si="0"/>
        <v>90</v>
      </c>
    </row>
    <row r="33" spans="1:58" ht="12.75" customHeight="1">
      <c r="A33" s="134"/>
      <c r="B33" s="121"/>
      <c r="C33" s="123"/>
      <c r="D33" s="21" t="s">
        <v>21</v>
      </c>
      <c r="E33" s="54">
        <v>2</v>
      </c>
      <c r="F33" s="54">
        <v>2</v>
      </c>
      <c r="G33" s="54">
        <v>2</v>
      </c>
      <c r="H33" s="55"/>
      <c r="I33" s="54">
        <v>2</v>
      </c>
      <c r="J33" s="54">
        <v>2</v>
      </c>
      <c r="K33" s="54">
        <v>2</v>
      </c>
      <c r="L33" s="54">
        <v>2</v>
      </c>
      <c r="M33" s="54">
        <v>2</v>
      </c>
      <c r="N33" s="54">
        <v>2</v>
      </c>
      <c r="O33" s="54">
        <v>3</v>
      </c>
      <c r="P33" s="54">
        <v>2</v>
      </c>
      <c r="Q33" s="54">
        <v>2</v>
      </c>
      <c r="R33" s="54">
        <v>2</v>
      </c>
      <c r="S33" s="54">
        <v>2</v>
      </c>
      <c r="T33" s="54">
        <v>3</v>
      </c>
      <c r="U33" s="56"/>
      <c r="V33" s="57">
        <f>SUM(E33:T33)</f>
        <v>32</v>
      </c>
      <c r="W33" s="57"/>
      <c r="X33" s="54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8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49"/>
      <c r="AX33" s="49"/>
      <c r="AY33" s="49"/>
      <c r="AZ33" s="49"/>
      <c r="BA33" s="49"/>
      <c r="BB33" s="49"/>
      <c r="BC33" s="49"/>
      <c r="BD33" s="49"/>
      <c r="BE33" s="49"/>
      <c r="BF33" s="45">
        <f t="shared" si="0"/>
        <v>32</v>
      </c>
    </row>
    <row r="34" spans="1:58" ht="12.75" customHeight="1">
      <c r="A34" s="134"/>
      <c r="B34" s="120" t="s">
        <v>70</v>
      </c>
      <c r="C34" s="122" t="s">
        <v>69</v>
      </c>
      <c r="D34" s="21" t="s">
        <v>20</v>
      </c>
      <c r="E34" s="54"/>
      <c r="F34" s="54"/>
      <c r="G34" s="54"/>
      <c r="H34" s="55">
        <v>36</v>
      </c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6"/>
      <c r="V34" s="58">
        <f>SUM(E34:T34)</f>
        <v>36</v>
      </c>
      <c r="W34" s="57"/>
      <c r="X34" s="54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8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49"/>
      <c r="AX34" s="49"/>
      <c r="AY34" s="49"/>
      <c r="AZ34" s="49"/>
      <c r="BA34" s="49"/>
      <c r="BB34" s="49"/>
      <c r="BC34" s="49"/>
      <c r="BD34" s="49"/>
      <c r="BE34" s="49"/>
      <c r="BF34" s="45">
        <f t="shared" si="0"/>
        <v>36</v>
      </c>
    </row>
    <row r="35" spans="1:58" ht="12.75" customHeight="1">
      <c r="A35" s="134"/>
      <c r="B35" s="121"/>
      <c r="C35" s="123"/>
      <c r="D35" s="21" t="s">
        <v>21</v>
      </c>
      <c r="E35" s="54"/>
      <c r="F35" s="54"/>
      <c r="G35" s="54"/>
      <c r="H35" s="55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6"/>
      <c r="V35" s="57"/>
      <c r="W35" s="57"/>
      <c r="X35" s="54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8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49"/>
      <c r="AX35" s="49"/>
      <c r="AY35" s="49"/>
      <c r="AZ35" s="49"/>
      <c r="BA35" s="49"/>
      <c r="BB35" s="49"/>
      <c r="BC35" s="49"/>
      <c r="BD35" s="49"/>
      <c r="BE35" s="49"/>
      <c r="BF35" s="45">
        <f t="shared" si="0"/>
        <v>0</v>
      </c>
    </row>
    <row r="36" spans="1:58" ht="12.75" customHeight="1">
      <c r="A36" s="134"/>
      <c r="B36" s="120" t="s">
        <v>79</v>
      </c>
      <c r="C36" s="122" t="s">
        <v>80</v>
      </c>
      <c r="D36" s="21" t="s">
        <v>20</v>
      </c>
      <c r="E36" s="54"/>
      <c r="F36" s="54"/>
      <c r="G36" s="54"/>
      <c r="H36" s="55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6"/>
      <c r="V36" s="57"/>
      <c r="W36" s="57"/>
      <c r="X36" s="54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8"/>
      <c r="AJ36" s="51">
        <v>36</v>
      </c>
      <c r="AK36" s="51">
        <v>36</v>
      </c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2">
        <f>SUM(AJ36:AK36)</f>
        <v>72</v>
      </c>
      <c r="AX36" s="49"/>
      <c r="AY36" s="49"/>
      <c r="AZ36" s="49"/>
      <c r="BA36" s="49"/>
      <c r="BB36" s="49"/>
      <c r="BC36" s="49"/>
      <c r="BD36" s="49"/>
      <c r="BE36" s="49"/>
      <c r="BF36" s="45">
        <f t="shared" si="0"/>
        <v>72</v>
      </c>
    </row>
    <row r="37" spans="1:58" ht="12.75" customHeight="1">
      <c r="A37" s="134"/>
      <c r="B37" s="121"/>
      <c r="C37" s="123"/>
      <c r="D37" s="21" t="s">
        <v>21</v>
      </c>
      <c r="E37" s="54"/>
      <c r="F37" s="54"/>
      <c r="G37" s="54"/>
      <c r="H37" s="55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6"/>
      <c r="V37" s="57"/>
      <c r="W37" s="57"/>
      <c r="X37" s="54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8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49"/>
      <c r="AX37" s="49"/>
      <c r="AY37" s="49"/>
      <c r="AZ37" s="49"/>
      <c r="BA37" s="49"/>
      <c r="BB37" s="49"/>
      <c r="BC37" s="49"/>
      <c r="BD37" s="49"/>
      <c r="BE37" s="49"/>
      <c r="BF37" s="45">
        <f t="shared" si="0"/>
        <v>0</v>
      </c>
    </row>
    <row r="38" spans="1:58" ht="13.5" customHeight="1">
      <c r="A38" s="134"/>
      <c r="B38" s="116" t="s">
        <v>81</v>
      </c>
      <c r="C38" s="116" t="s">
        <v>71</v>
      </c>
      <c r="D38" s="19" t="s">
        <v>20</v>
      </c>
      <c r="E38" s="54"/>
      <c r="F38" s="54"/>
      <c r="G38" s="54"/>
      <c r="H38" s="55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6"/>
      <c r="V38" s="57"/>
      <c r="W38" s="57"/>
      <c r="X38" s="54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8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49"/>
      <c r="AX38" s="49"/>
      <c r="AY38" s="49"/>
      <c r="AZ38" s="49"/>
      <c r="BA38" s="49"/>
      <c r="BB38" s="49"/>
      <c r="BC38" s="49"/>
      <c r="BD38" s="49"/>
      <c r="BE38" s="49"/>
      <c r="BF38" s="45">
        <f t="shared" si="0"/>
        <v>0</v>
      </c>
    </row>
    <row r="39" spans="1:58" ht="30.75" customHeight="1">
      <c r="A39" s="134"/>
      <c r="B39" s="116"/>
      <c r="C39" s="116"/>
      <c r="D39" s="19" t="s">
        <v>21</v>
      </c>
      <c r="E39" s="54"/>
      <c r="F39" s="54"/>
      <c r="G39" s="54"/>
      <c r="H39" s="55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6"/>
      <c r="V39" s="57"/>
      <c r="W39" s="57"/>
      <c r="X39" s="54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8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49"/>
      <c r="AX39" s="49"/>
      <c r="AY39" s="49"/>
      <c r="AZ39" s="49"/>
      <c r="BA39" s="49"/>
      <c r="BB39" s="49"/>
      <c r="BC39" s="49"/>
      <c r="BD39" s="49"/>
      <c r="BE39" s="49"/>
      <c r="BF39" s="45">
        <f t="shared" si="0"/>
        <v>0</v>
      </c>
    </row>
    <row r="40" spans="1:58" ht="9.75" customHeight="1">
      <c r="A40" s="134"/>
      <c r="B40" s="126" t="s">
        <v>74</v>
      </c>
      <c r="C40" s="127" t="s">
        <v>82</v>
      </c>
      <c r="D40" s="21" t="s">
        <v>20</v>
      </c>
      <c r="E40" s="54">
        <f>105/15</f>
        <v>7</v>
      </c>
      <c r="F40" s="54">
        <f aca="true" t="shared" si="5" ref="F40:T40">105/15</f>
        <v>7</v>
      </c>
      <c r="G40" s="54">
        <f t="shared" si="5"/>
        <v>7</v>
      </c>
      <c r="H40" s="55"/>
      <c r="I40" s="54">
        <f t="shared" si="5"/>
        <v>7</v>
      </c>
      <c r="J40" s="54">
        <f t="shared" si="5"/>
        <v>7</v>
      </c>
      <c r="K40" s="54">
        <f t="shared" si="5"/>
        <v>7</v>
      </c>
      <c r="L40" s="54">
        <f t="shared" si="5"/>
        <v>7</v>
      </c>
      <c r="M40" s="54">
        <f t="shared" si="5"/>
        <v>7</v>
      </c>
      <c r="N40" s="54">
        <f t="shared" si="5"/>
        <v>7</v>
      </c>
      <c r="O40" s="54">
        <f t="shared" si="5"/>
        <v>7</v>
      </c>
      <c r="P40" s="54">
        <f t="shared" si="5"/>
        <v>7</v>
      </c>
      <c r="Q40" s="54">
        <f t="shared" si="5"/>
        <v>7</v>
      </c>
      <c r="R40" s="54">
        <f t="shared" si="5"/>
        <v>7</v>
      </c>
      <c r="S40" s="54">
        <v>5</v>
      </c>
      <c r="T40" s="54">
        <f t="shared" si="5"/>
        <v>7</v>
      </c>
      <c r="U40" s="56"/>
      <c r="V40" s="57">
        <f>SUM(E40:T40)</f>
        <v>103</v>
      </c>
      <c r="W40" s="57"/>
      <c r="X40" s="54">
        <f>187/11</f>
        <v>17</v>
      </c>
      <c r="Y40" s="45">
        <f aca="true" t="shared" si="6" ref="Y40:AH40">187/11</f>
        <v>17</v>
      </c>
      <c r="Z40" s="45">
        <f t="shared" si="6"/>
        <v>17</v>
      </c>
      <c r="AA40" s="45">
        <f t="shared" si="6"/>
        <v>17</v>
      </c>
      <c r="AB40" s="45">
        <f t="shared" si="6"/>
        <v>17</v>
      </c>
      <c r="AC40" s="45">
        <f t="shared" si="6"/>
        <v>17</v>
      </c>
      <c r="AD40" s="45">
        <f t="shared" si="6"/>
        <v>17</v>
      </c>
      <c r="AE40" s="45">
        <f t="shared" si="6"/>
        <v>17</v>
      </c>
      <c r="AF40" s="45">
        <f t="shared" si="6"/>
        <v>17</v>
      </c>
      <c r="AG40" s="45">
        <f t="shared" si="6"/>
        <v>17</v>
      </c>
      <c r="AH40" s="45">
        <f t="shared" si="6"/>
        <v>17</v>
      </c>
      <c r="AI40" s="48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49">
        <f>SUM(X40:AH40)</f>
        <v>187</v>
      </c>
      <c r="AX40" s="49"/>
      <c r="AY40" s="49"/>
      <c r="AZ40" s="49"/>
      <c r="BA40" s="49"/>
      <c r="BB40" s="49"/>
      <c r="BC40" s="49"/>
      <c r="BD40" s="49"/>
      <c r="BE40" s="49"/>
      <c r="BF40" s="45">
        <f t="shared" si="0"/>
        <v>290</v>
      </c>
    </row>
    <row r="41" spans="1:58" ht="9.75" customHeight="1">
      <c r="A41" s="134"/>
      <c r="B41" s="126"/>
      <c r="C41" s="127"/>
      <c r="D41" s="21" t="s">
        <v>21</v>
      </c>
      <c r="E41" s="54">
        <f>80/15</f>
        <v>5.333333333333333</v>
      </c>
      <c r="F41" s="54">
        <f aca="true" t="shared" si="7" ref="F41:T41">80/15</f>
        <v>5.333333333333333</v>
      </c>
      <c r="G41" s="54">
        <f t="shared" si="7"/>
        <v>5.333333333333333</v>
      </c>
      <c r="H41" s="55"/>
      <c r="I41" s="54">
        <f t="shared" si="7"/>
        <v>5.333333333333333</v>
      </c>
      <c r="J41" s="54">
        <f t="shared" si="7"/>
        <v>5.333333333333333</v>
      </c>
      <c r="K41" s="54">
        <f t="shared" si="7"/>
        <v>5.333333333333333</v>
      </c>
      <c r="L41" s="54">
        <f t="shared" si="7"/>
        <v>5.333333333333333</v>
      </c>
      <c r="M41" s="54">
        <f t="shared" si="7"/>
        <v>5.333333333333333</v>
      </c>
      <c r="N41" s="54">
        <f t="shared" si="7"/>
        <v>5.333333333333333</v>
      </c>
      <c r="O41" s="54">
        <f t="shared" si="7"/>
        <v>5.333333333333333</v>
      </c>
      <c r="P41" s="54">
        <f t="shared" si="7"/>
        <v>5.333333333333333</v>
      </c>
      <c r="Q41" s="54">
        <f t="shared" si="7"/>
        <v>5.333333333333333</v>
      </c>
      <c r="R41" s="54">
        <f t="shared" si="7"/>
        <v>5.333333333333333</v>
      </c>
      <c r="S41" s="54">
        <f t="shared" si="7"/>
        <v>5.333333333333333</v>
      </c>
      <c r="T41" s="54">
        <f t="shared" si="7"/>
        <v>5.333333333333333</v>
      </c>
      <c r="U41" s="56"/>
      <c r="V41" s="57">
        <f>SUM(E41:T41)</f>
        <v>79.99999999999999</v>
      </c>
      <c r="W41" s="57"/>
      <c r="X41" s="54">
        <f>83/11</f>
        <v>7.545454545454546</v>
      </c>
      <c r="Y41" s="45">
        <f aca="true" t="shared" si="8" ref="Y41:AH41">83/11</f>
        <v>7.545454545454546</v>
      </c>
      <c r="Z41" s="45">
        <f t="shared" si="8"/>
        <v>7.545454545454546</v>
      </c>
      <c r="AA41" s="45">
        <f t="shared" si="8"/>
        <v>7.545454545454546</v>
      </c>
      <c r="AB41" s="45">
        <f t="shared" si="8"/>
        <v>7.545454545454546</v>
      </c>
      <c r="AC41" s="45">
        <f t="shared" si="8"/>
        <v>7.545454545454546</v>
      </c>
      <c r="AD41" s="45">
        <f t="shared" si="8"/>
        <v>7.545454545454546</v>
      </c>
      <c r="AE41" s="45">
        <f t="shared" si="8"/>
        <v>7.545454545454546</v>
      </c>
      <c r="AF41" s="45">
        <f t="shared" si="8"/>
        <v>7.545454545454546</v>
      </c>
      <c r="AG41" s="45">
        <f t="shared" si="8"/>
        <v>7.545454545454546</v>
      </c>
      <c r="AH41" s="45">
        <f t="shared" si="8"/>
        <v>7.545454545454546</v>
      </c>
      <c r="AI41" s="48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49">
        <f>SUM(X41:AH41)</f>
        <v>83</v>
      </c>
      <c r="AX41" s="49"/>
      <c r="AY41" s="49"/>
      <c r="AZ41" s="49"/>
      <c r="BA41" s="49"/>
      <c r="BB41" s="49"/>
      <c r="BC41" s="49"/>
      <c r="BD41" s="49"/>
      <c r="BE41" s="49"/>
      <c r="BF41" s="45">
        <f t="shared" si="0"/>
        <v>163</v>
      </c>
    </row>
    <row r="42" spans="1:58" ht="9" customHeight="1">
      <c r="A42" s="134"/>
      <c r="B42" s="128" t="s">
        <v>83</v>
      </c>
      <c r="C42" s="128" t="s">
        <v>84</v>
      </c>
      <c r="D42" s="20" t="s">
        <v>20</v>
      </c>
      <c r="E42" s="54"/>
      <c r="F42" s="54"/>
      <c r="G42" s="54"/>
      <c r="H42" s="55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6"/>
      <c r="V42" s="57"/>
      <c r="W42" s="57"/>
      <c r="X42" s="54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8"/>
      <c r="AJ42" s="51"/>
      <c r="AK42" s="51"/>
      <c r="AL42" s="51">
        <v>36</v>
      </c>
      <c r="AM42" s="51">
        <v>36</v>
      </c>
      <c r="AN42" s="51">
        <v>36</v>
      </c>
      <c r="AO42" s="51">
        <v>36</v>
      </c>
      <c r="AP42" s="51">
        <v>36</v>
      </c>
      <c r="AQ42" s="51">
        <v>36</v>
      </c>
      <c r="AR42" s="51">
        <v>36</v>
      </c>
      <c r="AS42" s="51">
        <v>36</v>
      </c>
      <c r="AT42" s="51">
        <v>36</v>
      </c>
      <c r="AU42" s="51">
        <v>36</v>
      </c>
      <c r="AV42" s="51">
        <v>36</v>
      </c>
      <c r="AW42" s="52">
        <f>SUM(AL42:AV42)</f>
        <v>396</v>
      </c>
      <c r="AX42" s="49"/>
      <c r="AY42" s="49"/>
      <c r="AZ42" s="49"/>
      <c r="BA42" s="49"/>
      <c r="BB42" s="49"/>
      <c r="BC42" s="49"/>
      <c r="BD42" s="49"/>
      <c r="BE42" s="49"/>
      <c r="BF42" s="45">
        <f t="shared" si="0"/>
        <v>396</v>
      </c>
    </row>
    <row r="43" spans="1:58" ht="9" customHeight="1">
      <c r="A43" s="134"/>
      <c r="B43" s="128"/>
      <c r="C43" s="128"/>
      <c r="D43" s="20" t="s">
        <v>21</v>
      </c>
      <c r="E43" s="54"/>
      <c r="F43" s="54"/>
      <c r="G43" s="54"/>
      <c r="H43" s="55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6"/>
      <c r="V43" s="57"/>
      <c r="W43" s="57"/>
      <c r="X43" s="54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8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49"/>
      <c r="AX43" s="49"/>
      <c r="AY43" s="49"/>
      <c r="AZ43" s="49"/>
      <c r="BA43" s="49"/>
      <c r="BB43" s="49"/>
      <c r="BC43" s="49"/>
      <c r="BD43" s="49"/>
      <c r="BE43" s="49"/>
      <c r="BF43" s="45">
        <f t="shared" si="0"/>
        <v>0</v>
      </c>
    </row>
    <row r="44" spans="1:58" ht="9" customHeight="1">
      <c r="A44" s="134"/>
      <c r="B44" s="129" t="s">
        <v>31</v>
      </c>
      <c r="C44" s="129" t="s">
        <v>85</v>
      </c>
      <c r="D44" s="19" t="s">
        <v>20</v>
      </c>
      <c r="E44" s="54"/>
      <c r="F44" s="54"/>
      <c r="G44" s="54"/>
      <c r="H44" s="55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6"/>
      <c r="V44" s="57"/>
      <c r="W44" s="57"/>
      <c r="X44" s="54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8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49"/>
      <c r="AX44" s="49"/>
      <c r="AY44" s="49"/>
      <c r="AZ44" s="49"/>
      <c r="BA44" s="49"/>
      <c r="BB44" s="49"/>
      <c r="BC44" s="49"/>
      <c r="BD44" s="49"/>
      <c r="BE44" s="49"/>
      <c r="BF44" s="45">
        <f t="shared" si="0"/>
        <v>0</v>
      </c>
    </row>
    <row r="45" spans="1:58" ht="29.25" customHeight="1">
      <c r="A45" s="134"/>
      <c r="B45" s="129"/>
      <c r="C45" s="129"/>
      <c r="D45" s="19" t="s">
        <v>21</v>
      </c>
      <c r="E45" s="54"/>
      <c r="F45" s="54"/>
      <c r="G45" s="54"/>
      <c r="H45" s="55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6"/>
      <c r="V45" s="57"/>
      <c r="W45" s="57"/>
      <c r="X45" s="54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8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49"/>
      <c r="AX45" s="49"/>
      <c r="AY45" s="49"/>
      <c r="AZ45" s="49"/>
      <c r="BA45" s="49"/>
      <c r="BB45" s="49"/>
      <c r="BC45" s="49"/>
      <c r="BD45" s="49"/>
      <c r="BE45" s="49"/>
      <c r="BF45" s="45">
        <f t="shared" si="0"/>
        <v>0</v>
      </c>
    </row>
    <row r="46" spans="1:58" ht="15.75" customHeight="1">
      <c r="A46" s="134"/>
      <c r="B46" s="124" t="s">
        <v>86</v>
      </c>
      <c r="C46" s="92" t="s">
        <v>87</v>
      </c>
      <c r="D46" s="20" t="s">
        <v>20</v>
      </c>
      <c r="E46" s="54"/>
      <c r="F46" s="54"/>
      <c r="G46" s="54"/>
      <c r="H46" s="55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6"/>
      <c r="V46" s="57"/>
      <c r="W46" s="57"/>
      <c r="X46" s="54">
        <v>4</v>
      </c>
      <c r="Y46" s="45">
        <v>4</v>
      </c>
      <c r="Z46" s="45">
        <v>4</v>
      </c>
      <c r="AA46" s="45">
        <v>4</v>
      </c>
      <c r="AB46" s="45">
        <v>4</v>
      </c>
      <c r="AC46" s="45">
        <v>4</v>
      </c>
      <c r="AD46" s="45">
        <v>4</v>
      </c>
      <c r="AE46" s="45">
        <v>4</v>
      </c>
      <c r="AF46" s="45">
        <v>4</v>
      </c>
      <c r="AG46" s="45">
        <v>4</v>
      </c>
      <c r="AH46" s="45">
        <v>4</v>
      </c>
      <c r="AI46" s="48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49">
        <f>SUM(X46:AH46)</f>
        <v>44</v>
      </c>
      <c r="AX46" s="49"/>
      <c r="AY46" s="49"/>
      <c r="AZ46" s="49"/>
      <c r="BA46" s="49"/>
      <c r="BB46" s="49"/>
      <c r="BC46" s="49"/>
      <c r="BD46" s="49"/>
      <c r="BE46" s="49"/>
      <c r="BF46" s="45">
        <f t="shared" si="0"/>
        <v>44</v>
      </c>
    </row>
    <row r="47" spans="1:58" ht="46.5" customHeight="1">
      <c r="A47" s="134"/>
      <c r="B47" s="125"/>
      <c r="C47" s="108"/>
      <c r="D47" s="20" t="s">
        <v>20</v>
      </c>
      <c r="E47" s="54"/>
      <c r="F47" s="54"/>
      <c r="G47" s="54"/>
      <c r="H47" s="55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6"/>
      <c r="V47" s="57"/>
      <c r="W47" s="57"/>
      <c r="X47" s="54"/>
      <c r="Y47" s="45"/>
      <c r="Z47" s="45"/>
      <c r="AA47" s="45">
        <v>1</v>
      </c>
      <c r="AB47" s="45"/>
      <c r="AC47" s="45"/>
      <c r="AD47" s="45"/>
      <c r="AE47" s="45">
        <v>1</v>
      </c>
      <c r="AF47" s="45"/>
      <c r="AG47" s="45"/>
      <c r="AH47" s="45"/>
      <c r="AI47" s="48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49">
        <f>SUM(X47:AH47)</f>
        <v>2</v>
      </c>
      <c r="AX47" s="49"/>
      <c r="AY47" s="49"/>
      <c r="AZ47" s="49"/>
      <c r="BA47" s="49"/>
      <c r="BB47" s="49"/>
      <c r="BC47" s="49"/>
      <c r="BD47" s="49"/>
      <c r="BE47" s="49"/>
      <c r="BF47" s="45">
        <f t="shared" si="0"/>
        <v>2</v>
      </c>
    </row>
    <row r="48" spans="1:58" ht="14.25" customHeight="1">
      <c r="A48" s="134"/>
      <c r="B48" s="116" t="s">
        <v>34</v>
      </c>
      <c r="C48" s="117" t="s">
        <v>92</v>
      </c>
      <c r="D48" s="19" t="s">
        <v>20</v>
      </c>
      <c r="E48" s="54"/>
      <c r="F48" s="54"/>
      <c r="G48" s="54"/>
      <c r="H48" s="55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6"/>
      <c r="V48" s="57"/>
      <c r="W48" s="57"/>
      <c r="X48" s="54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8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49"/>
      <c r="AX48" s="49"/>
      <c r="AY48" s="49"/>
      <c r="AZ48" s="49"/>
      <c r="BA48" s="49"/>
      <c r="BB48" s="49"/>
      <c r="BC48" s="49"/>
      <c r="BD48" s="49"/>
      <c r="BE48" s="49"/>
      <c r="BF48" s="45">
        <f t="shared" si="0"/>
        <v>0</v>
      </c>
    </row>
    <row r="49" spans="1:58" ht="15" customHeight="1">
      <c r="A49" s="134"/>
      <c r="B49" s="116"/>
      <c r="C49" s="118"/>
      <c r="D49" s="19" t="s">
        <v>21</v>
      </c>
      <c r="E49" s="54"/>
      <c r="F49" s="54"/>
      <c r="G49" s="54"/>
      <c r="H49" s="55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6"/>
      <c r="V49" s="57"/>
      <c r="W49" s="57"/>
      <c r="X49" s="54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8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49"/>
      <c r="AX49" s="49"/>
      <c r="AY49" s="49"/>
      <c r="AZ49" s="49"/>
      <c r="BA49" s="49"/>
      <c r="BB49" s="49"/>
      <c r="BC49" s="49"/>
      <c r="BD49" s="49"/>
      <c r="BE49" s="49"/>
      <c r="BF49" s="45">
        <f t="shared" si="0"/>
        <v>0</v>
      </c>
    </row>
    <row r="50" spans="1:58" ht="17.25" customHeight="1">
      <c r="A50" s="134"/>
      <c r="B50" s="119" t="s">
        <v>41</v>
      </c>
      <c r="C50" s="119"/>
      <c r="D50" s="119"/>
      <c r="E50" s="54">
        <f>E14+E16+E24+E26+E30+E32+E40</f>
        <v>36</v>
      </c>
      <c r="F50" s="54">
        <f aca="true" t="shared" si="9" ref="F50:T50">F14+F16+F24+F26+F30+F32+F40</f>
        <v>36</v>
      </c>
      <c r="G50" s="54">
        <f t="shared" si="9"/>
        <v>36</v>
      </c>
      <c r="H50" s="55"/>
      <c r="I50" s="54">
        <f t="shared" si="9"/>
        <v>36</v>
      </c>
      <c r="J50" s="54">
        <f t="shared" si="9"/>
        <v>36</v>
      </c>
      <c r="K50" s="54">
        <f t="shared" si="9"/>
        <v>36</v>
      </c>
      <c r="L50" s="54">
        <f t="shared" si="9"/>
        <v>36</v>
      </c>
      <c r="M50" s="54">
        <f t="shared" si="9"/>
        <v>36</v>
      </c>
      <c r="N50" s="54">
        <f t="shared" si="9"/>
        <v>36</v>
      </c>
      <c r="O50" s="54">
        <f t="shared" si="9"/>
        <v>36</v>
      </c>
      <c r="P50" s="54">
        <f t="shared" si="9"/>
        <v>36</v>
      </c>
      <c r="Q50" s="54">
        <f t="shared" si="9"/>
        <v>36</v>
      </c>
      <c r="R50" s="54">
        <f t="shared" si="9"/>
        <v>36</v>
      </c>
      <c r="S50" s="54">
        <f t="shared" si="9"/>
        <v>36</v>
      </c>
      <c r="T50" s="54">
        <f t="shared" si="9"/>
        <v>36</v>
      </c>
      <c r="U50" s="56"/>
      <c r="V50" s="57">
        <f>SUM(E50:T50)</f>
        <v>540</v>
      </c>
      <c r="W50" s="57"/>
      <c r="X50" s="54">
        <f>X14+X16+X26+X30+X40+X46</f>
        <v>36</v>
      </c>
      <c r="Y50" s="45">
        <f aca="true" t="shared" si="10" ref="Y50:AH50">Y14+Y16+Y26+Y30+Y40+Y46</f>
        <v>36</v>
      </c>
      <c r="Z50" s="45">
        <f t="shared" si="10"/>
        <v>36</v>
      </c>
      <c r="AA50" s="45">
        <f t="shared" si="10"/>
        <v>36</v>
      </c>
      <c r="AB50" s="45">
        <f t="shared" si="10"/>
        <v>36</v>
      </c>
      <c r="AC50" s="45">
        <f t="shared" si="10"/>
        <v>36</v>
      </c>
      <c r="AD50" s="45">
        <f t="shared" si="10"/>
        <v>36</v>
      </c>
      <c r="AE50" s="45">
        <f t="shared" si="10"/>
        <v>36</v>
      </c>
      <c r="AF50" s="45">
        <f t="shared" si="10"/>
        <v>36</v>
      </c>
      <c r="AG50" s="45">
        <f t="shared" si="10"/>
        <v>36</v>
      </c>
      <c r="AH50" s="45">
        <f t="shared" si="10"/>
        <v>36</v>
      </c>
      <c r="AI50" s="48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49">
        <f>SUM(X50:AH50)</f>
        <v>396</v>
      </c>
      <c r="AX50" s="49"/>
      <c r="AY50" s="49"/>
      <c r="AZ50" s="49"/>
      <c r="BA50" s="49"/>
      <c r="BB50" s="49"/>
      <c r="BC50" s="49"/>
      <c r="BD50" s="49"/>
      <c r="BE50" s="49"/>
      <c r="BF50" s="45">
        <f t="shared" si="0"/>
        <v>936</v>
      </c>
    </row>
    <row r="51" spans="1:58" ht="14.25" customHeight="1">
      <c r="A51" s="134"/>
      <c r="B51" s="115" t="s">
        <v>35</v>
      </c>
      <c r="C51" s="115"/>
      <c r="D51" s="115"/>
      <c r="E51" s="54">
        <f>E15+E17+E25+E27+E31+E33+E41</f>
        <v>17.666666666666664</v>
      </c>
      <c r="F51" s="59">
        <f aca="true" t="shared" si="11" ref="F51:T51">F15+F17+F25+F27+F31+F33+F41</f>
        <v>18.666666666666664</v>
      </c>
      <c r="G51" s="54">
        <f t="shared" si="11"/>
        <v>17.666666666666664</v>
      </c>
      <c r="H51" s="55"/>
      <c r="I51" s="54">
        <f t="shared" si="11"/>
        <v>17.666666666666664</v>
      </c>
      <c r="J51" s="54">
        <f t="shared" si="11"/>
        <v>17.666666666666664</v>
      </c>
      <c r="K51" s="54">
        <f t="shared" si="11"/>
        <v>17.666666666666664</v>
      </c>
      <c r="L51" s="54">
        <f t="shared" si="11"/>
        <v>17.666666666666664</v>
      </c>
      <c r="M51" s="54">
        <f t="shared" si="11"/>
        <v>17.666666666666664</v>
      </c>
      <c r="N51" s="54">
        <f t="shared" si="11"/>
        <v>17.666666666666664</v>
      </c>
      <c r="O51" s="59">
        <f t="shared" si="11"/>
        <v>18.666666666666664</v>
      </c>
      <c r="P51" s="59">
        <f t="shared" si="11"/>
        <v>18.666666666666664</v>
      </c>
      <c r="Q51" s="54">
        <f t="shared" si="11"/>
        <v>17.666666666666664</v>
      </c>
      <c r="R51" s="54">
        <f t="shared" si="11"/>
        <v>17.666666666666664</v>
      </c>
      <c r="S51" s="59">
        <f t="shared" si="11"/>
        <v>18.666666666666664</v>
      </c>
      <c r="T51" s="59">
        <f t="shared" si="11"/>
        <v>18.666666666666664</v>
      </c>
      <c r="U51" s="56"/>
      <c r="V51" s="57">
        <f>SUM(E51:T51)</f>
        <v>269.9999999999999</v>
      </c>
      <c r="W51" s="57"/>
      <c r="X51" s="59">
        <f>X15+X17+X27+X31+X41+X47</f>
        <v>18.545454545454547</v>
      </c>
      <c r="Y51" s="45">
        <f aca="true" t="shared" si="12" ref="Y51:AH51">Y15+Y17+Y27+Y31+Y41+Y47</f>
        <v>17.545454545454547</v>
      </c>
      <c r="Z51" s="53">
        <f t="shared" si="12"/>
        <v>18.545454545454547</v>
      </c>
      <c r="AA51" s="53">
        <f t="shared" si="12"/>
        <v>18.545454545454547</v>
      </c>
      <c r="AB51" s="45">
        <f t="shared" si="12"/>
        <v>17.545454545454547</v>
      </c>
      <c r="AC51" s="45">
        <f t="shared" si="12"/>
        <v>17.545454545454547</v>
      </c>
      <c r="AD51" s="45">
        <f t="shared" si="12"/>
        <v>17.545454545454547</v>
      </c>
      <c r="AE51" s="53">
        <f t="shared" si="12"/>
        <v>18.545454545454547</v>
      </c>
      <c r="AF51" s="53">
        <f t="shared" si="12"/>
        <v>18.545454545454547</v>
      </c>
      <c r="AG51" s="45">
        <f t="shared" si="12"/>
        <v>17.545454545454547</v>
      </c>
      <c r="AH51" s="45">
        <f t="shared" si="12"/>
        <v>17.545454545454547</v>
      </c>
      <c r="AI51" s="48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49">
        <f>SUM(X51:AH51)</f>
        <v>198.00000000000006</v>
      </c>
      <c r="AX51" s="49"/>
      <c r="AY51" s="49"/>
      <c r="AZ51" s="49"/>
      <c r="BA51" s="49"/>
      <c r="BB51" s="49"/>
      <c r="BC51" s="49"/>
      <c r="BD51" s="49"/>
      <c r="BE51" s="49"/>
      <c r="BF51" s="45">
        <f t="shared" si="0"/>
        <v>467.99999999999994</v>
      </c>
    </row>
    <row r="52" spans="1:58" ht="12.75" customHeight="1">
      <c r="A52" s="134"/>
      <c r="B52" s="115" t="s">
        <v>36</v>
      </c>
      <c r="C52" s="115"/>
      <c r="D52" s="115"/>
      <c r="E52" s="54">
        <f>E50+E51</f>
        <v>53.666666666666664</v>
      </c>
      <c r="F52" s="54">
        <f aca="true" t="shared" si="13" ref="F52:T52">F50+F51</f>
        <v>54.666666666666664</v>
      </c>
      <c r="G52" s="54">
        <f t="shared" si="13"/>
        <v>53.666666666666664</v>
      </c>
      <c r="H52" s="55"/>
      <c r="I52" s="54">
        <f t="shared" si="13"/>
        <v>53.666666666666664</v>
      </c>
      <c r="J52" s="54">
        <f t="shared" si="13"/>
        <v>53.666666666666664</v>
      </c>
      <c r="K52" s="54">
        <f t="shared" si="13"/>
        <v>53.666666666666664</v>
      </c>
      <c r="L52" s="54">
        <f t="shared" si="13"/>
        <v>53.666666666666664</v>
      </c>
      <c r="M52" s="54">
        <f t="shared" si="13"/>
        <v>53.666666666666664</v>
      </c>
      <c r="N52" s="54">
        <f t="shared" si="13"/>
        <v>53.666666666666664</v>
      </c>
      <c r="O52" s="54">
        <f t="shared" si="13"/>
        <v>54.666666666666664</v>
      </c>
      <c r="P52" s="54">
        <f t="shared" si="13"/>
        <v>54.666666666666664</v>
      </c>
      <c r="Q52" s="54">
        <f t="shared" si="13"/>
        <v>53.666666666666664</v>
      </c>
      <c r="R52" s="54">
        <f t="shared" si="13"/>
        <v>53.666666666666664</v>
      </c>
      <c r="S52" s="54">
        <f t="shared" si="13"/>
        <v>54.666666666666664</v>
      </c>
      <c r="T52" s="54">
        <f t="shared" si="13"/>
        <v>54.666666666666664</v>
      </c>
      <c r="U52" s="56"/>
      <c r="V52" s="57">
        <f>SUM(E52:T52)</f>
        <v>809.9999999999999</v>
      </c>
      <c r="W52" s="57"/>
      <c r="X52" s="54">
        <f>X50+X51</f>
        <v>54.54545454545455</v>
      </c>
      <c r="Y52" s="45">
        <f aca="true" t="shared" si="14" ref="Y52:AH52">Y50+Y51</f>
        <v>53.54545454545455</v>
      </c>
      <c r="Z52" s="45">
        <f t="shared" si="14"/>
        <v>54.54545454545455</v>
      </c>
      <c r="AA52" s="45">
        <f t="shared" si="14"/>
        <v>54.54545454545455</v>
      </c>
      <c r="AB52" s="45">
        <f t="shared" si="14"/>
        <v>53.54545454545455</v>
      </c>
      <c r="AC52" s="45">
        <f t="shared" si="14"/>
        <v>53.54545454545455</v>
      </c>
      <c r="AD52" s="45">
        <f t="shared" si="14"/>
        <v>53.54545454545455</v>
      </c>
      <c r="AE52" s="45">
        <f t="shared" si="14"/>
        <v>54.54545454545455</v>
      </c>
      <c r="AF52" s="45">
        <f t="shared" si="14"/>
        <v>54.54545454545455</v>
      </c>
      <c r="AG52" s="45">
        <f t="shared" si="14"/>
        <v>53.54545454545455</v>
      </c>
      <c r="AH52" s="45">
        <f t="shared" si="14"/>
        <v>53.54545454545455</v>
      </c>
      <c r="AI52" s="48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49">
        <f>SUM(X52:AH52)</f>
        <v>594</v>
      </c>
      <c r="AX52" s="49"/>
      <c r="AY52" s="49"/>
      <c r="AZ52" s="49"/>
      <c r="BA52" s="49"/>
      <c r="BB52" s="49"/>
      <c r="BC52" s="49"/>
      <c r="BD52" s="49"/>
      <c r="BE52" s="49"/>
      <c r="BF52" s="45">
        <f t="shared" si="0"/>
        <v>1404</v>
      </c>
    </row>
    <row r="53" spans="1:24" ht="7.5">
      <c r="A53" s="22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</row>
    <row r="54" ht="7.5">
      <c r="A54" s="22"/>
    </row>
    <row r="55" ht="7.5">
      <c r="A55" s="22"/>
    </row>
    <row r="56" ht="7.5">
      <c r="A56" s="22"/>
    </row>
    <row r="57" ht="7.5">
      <c r="A57" s="22"/>
    </row>
  </sheetData>
  <sheetProtection/>
  <mergeCells count="67">
    <mergeCell ref="A1:A5"/>
    <mergeCell ref="B1:B5"/>
    <mergeCell ref="C1:C5"/>
    <mergeCell ref="D1:D5"/>
    <mergeCell ref="B12:B13"/>
    <mergeCell ref="C12:C13"/>
    <mergeCell ref="A6:A52"/>
    <mergeCell ref="B6:B7"/>
    <mergeCell ref="C6:C7"/>
    <mergeCell ref="B8:B9"/>
    <mergeCell ref="C8:C9"/>
    <mergeCell ref="B10:B11"/>
    <mergeCell ref="C10:C11"/>
    <mergeCell ref="B26:B27"/>
    <mergeCell ref="C26:C27"/>
    <mergeCell ref="B20:B21"/>
    <mergeCell ref="S1:U1"/>
    <mergeCell ref="BF1:BF5"/>
    <mergeCell ref="E2:BE2"/>
    <mergeCell ref="E4:BE4"/>
    <mergeCell ref="BA1:BD1"/>
    <mergeCell ref="W1:Z1"/>
    <mergeCell ref="AB1:AD1"/>
    <mergeCell ref="AF1:AH1"/>
    <mergeCell ref="AJ1:AL1"/>
    <mergeCell ref="AW1:AZ1"/>
    <mergeCell ref="AN1:AQ1"/>
    <mergeCell ref="AS1:AU1"/>
    <mergeCell ref="B14:B15"/>
    <mergeCell ref="C14:C15"/>
    <mergeCell ref="F1:H1"/>
    <mergeCell ref="J1:M1"/>
    <mergeCell ref="N1:Q1"/>
    <mergeCell ref="B24:B25"/>
    <mergeCell ref="C24:C25"/>
    <mergeCell ref="B16:B17"/>
    <mergeCell ref="C16:C17"/>
    <mergeCell ref="B18:B19"/>
    <mergeCell ref="C18:C19"/>
    <mergeCell ref="C20:C21"/>
    <mergeCell ref="B22:B23"/>
    <mergeCell ref="C22:C23"/>
    <mergeCell ref="B28:B29"/>
    <mergeCell ref="C28:C29"/>
    <mergeCell ref="B30:B31"/>
    <mergeCell ref="C30:C31"/>
    <mergeCell ref="B32:B33"/>
    <mergeCell ref="C32:C33"/>
    <mergeCell ref="B34:B35"/>
    <mergeCell ref="C34:C35"/>
    <mergeCell ref="B46:B47"/>
    <mergeCell ref="C46:C47"/>
    <mergeCell ref="B40:B41"/>
    <mergeCell ref="C40:C41"/>
    <mergeCell ref="B42:B43"/>
    <mergeCell ref="C42:C43"/>
    <mergeCell ref="B44:B45"/>
    <mergeCell ref="B36:B37"/>
    <mergeCell ref="C36:C37"/>
    <mergeCell ref="B38:B39"/>
    <mergeCell ref="C38:C39"/>
    <mergeCell ref="C44:C45"/>
    <mergeCell ref="B52:D52"/>
    <mergeCell ref="B48:B49"/>
    <mergeCell ref="C48:C49"/>
    <mergeCell ref="B50:D50"/>
    <mergeCell ref="B51:D5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59"/>
  <sheetViews>
    <sheetView zoomScalePageLayoutView="0" workbookViewId="0" topLeftCell="A1">
      <selection activeCell="N20" sqref="N20"/>
    </sheetView>
  </sheetViews>
  <sheetFormatPr defaultColWidth="9.140625" defaultRowHeight="15"/>
  <cols>
    <col min="1" max="1" width="1.57421875" style="1" customWidth="1"/>
    <col min="2" max="2" width="3.421875" style="1" customWidth="1"/>
    <col min="3" max="3" width="9.421875" style="1" customWidth="1"/>
    <col min="4" max="4" width="3.57421875" style="1" customWidth="1"/>
    <col min="5" max="7" width="2.421875" style="1" customWidth="1"/>
    <col min="8" max="8" width="2.28125" style="1" customWidth="1"/>
    <col min="9" max="11" width="2.421875" style="1" customWidth="1"/>
    <col min="12" max="12" width="2.28125" style="1" customWidth="1"/>
    <col min="13" max="13" width="2.57421875" style="1" customWidth="1"/>
    <col min="14" max="14" width="2.421875" style="1" customWidth="1"/>
    <col min="15" max="15" width="2.28125" style="1" customWidth="1"/>
    <col min="16" max="16" width="2.421875" style="1" customWidth="1"/>
    <col min="17" max="17" width="2.28125" style="1" customWidth="1"/>
    <col min="18" max="20" width="2.421875" style="1" customWidth="1"/>
    <col min="21" max="22" width="2.28125" style="1" customWidth="1"/>
    <col min="23" max="23" width="2.421875" style="1" customWidth="1"/>
    <col min="24" max="25" width="2.28125" style="1" customWidth="1"/>
    <col min="26" max="26" width="2.421875" style="1" customWidth="1"/>
    <col min="27" max="29" width="2.28125" style="1" customWidth="1"/>
    <col min="30" max="30" width="2.421875" style="1" customWidth="1"/>
    <col min="31" max="31" width="2.28125" style="1" customWidth="1"/>
    <col min="32" max="32" width="2.421875" style="1" customWidth="1"/>
    <col min="33" max="33" width="2.28125" style="1" customWidth="1"/>
    <col min="34" max="34" width="2.421875" style="1" customWidth="1"/>
    <col min="35" max="36" width="2.28125" style="1" customWidth="1"/>
    <col min="37" max="37" width="2.421875" style="1" customWidth="1"/>
    <col min="38" max="38" width="2.28125" style="1" customWidth="1"/>
    <col min="39" max="42" width="2.421875" style="1" customWidth="1"/>
    <col min="43" max="44" width="2.28125" style="1" customWidth="1"/>
    <col min="45" max="46" width="2.421875" style="1" customWidth="1"/>
    <col min="47" max="47" width="2.28125" style="1" customWidth="1"/>
    <col min="48" max="48" width="2.421875" style="1" customWidth="1"/>
    <col min="49" max="49" width="2.28125" style="1" customWidth="1"/>
    <col min="50" max="50" width="2.421875" style="1" customWidth="1"/>
    <col min="51" max="58" width="2.00390625" style="1" customWidth="1"/>
    <col min="59" max="16384" width="9.140625" style="1" customWidth="1"/>
  </cols>
  <sheetData>
    <row r="1" spans="1:58" ht="15">
      <c r="A1" s="72" t="s">
        <v>0</v>
      </c>
      <c r="B1" s="72" t="s">
        <v>1</v>
      </c>
      <c r="C1" s="72" t="s">
        <v>2</v>
      </c>
      <c r="D1" s="72" t="s">
        <v>3</v>
      </c>
      <c r="E1" s="3"/>
      <c r="F1" s="73" t="s">
        <v>4</v>
      </c>
      <c r="G1" s="73"/>
      <c r="H1" s="73"/>
      <c r="I1" s="4"/>
      <c r="J1" s="73" t="s">
        <v>5</v>
      </c>
      <c r="K1" s="73"/>
      <c r="L1" s="73"/>
      <c r="M1" s="73"/>
      <c r="N1" s="73" t="s">
        <v>6</v>
      </c>
      <c r="O1" s="73"/>
      <c r="P1" s="73"/>
      <c r="Q1" s="73"/>
      <c r="R1" s="4"/>
      <c r="S1" s="73" t="s">
        <v>7</v>
      </c>
      <c r="T1" s="73"/>
      <c r="U1" s="73"/>
      <c r="V1" s="4"/>
      <c r="W1" s="73" t="s">
        <v>8</v>
      </c>
      <c r="X1" s="73"/>
      <c r="Y1" s="73"/>
      <c r="Z1" s="73"/>
      <c r="AA1" s="4"/>
      <c r="AB1" s="73" t="s">
        <v>9</v>
      </c>
      <c r="AC1" s="73"/>
      <c r="AD1" s="73"/>
      <c r="AE1" s="4"/>
      <c r="AF1" s="73" t="s">
        <v>10</v>
      </c>
      <c r="AG1" s="73"/>
      <c r="AH1" s="73"/>
      <c r="AI1" s="4"/>
      <c r="AJ1" s="73" t="s">
        <v>11</v>
      </c>
      <c r="AK1" s="73"/>
      <c r="AL1" s="73"/>
      <c r="AM1" s="4"/>
      <c r="AN1" s="73" t="s">
        <v>12</v>
      </c>
      <c r="AO1" s="73"/>
      <c r="AP1" s="73"/>
      <c r="AQ1" s="73"/>
      <c r="AR1" s="4"/>
      <c r="AS1" s="73" t="s">
        <v>13</v>
      </c>
      <c r="AT1" s="73"/>
      <c r="AU1" s="73"/>
      <c r="AV1" s="4"/>
      <c r="AW1" s="73" t="s">
        <v>14</v>
      </c>
      <c r="AX1" s="73"/>
      <c r="AY1" s="73"/>
      <c r="AZ1" s="73"/>
      <c r="BA1" s="73" t="s">
        <v>15</v>
      </c>
      <c r="BB1" s="73"/>
      <c r="BC1" s="73"/>
      <c r="BD1" s="73"/>
      <c r="BE1" s="5"/>
      <c r="BF1" s="75" t="s">
        <v>42</v>
      </c>
    </row>
    <row r="2" spans="1:58" ht="15">
      <c r="A2" s="72"/>
      <c r="B2" s="72"/>
      <c r="C2" s="72"/>
      <c r="D2" s="72"/>
      <c r="E2" s="85" t="s">
        <v>16</v>
      </c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75"/>
    </row>
    <row r="3" spans="1:58" ht="15">
      <c r="A3" s="72"/>
      <c r="B3" s="72"/>
      <c r="C3" s="72"/>
      <c r="D3" s="72"/>
      <c r="E3" s="6">
        <v>35</v>
      </c>
      <c r="F3" s="6">
        <v>36</v>
      </c>
      <c r="G3" s="6">
        <v>37</v>
      </c>
      <c r="H3" s="6">
        <v>38</v>
      </c>
      <c r="I3" s="6">
        <v>39</v>
      </c>
      <c r="J3" s="6">
        <v>40</v>
      </c>
      <c r="K3" s="6">
        <v>41</v>
      </c>
      <c r="L3" s="7">
        <v>42</v>
      </c>
      <c r="M3" s="7">
        <v>43</v>
      </c>
      <c r="N3" s="7">
        <v>44</v>
      </c>
      <c r="O3" s="7">
        <v>45</v>
      </c>
      <c r="P3" s="7">
        <v>46</v>
      </c>
      <c r="Q3" s="7">
        <v>47</v>
      </c>
      <c r="R3" s="7">
        <v>48</v>
      </c>
      <c r="S3" s="7">
        <v>49</v>
      </c>
      <c r="T3" s="7">
        <v>50</v>
      </c>
      <c r="U3" s="7">
        <v>51</v>
      </c>
      <c r="V3" s="7">
        <v>52</v>
      </c>
      <c r="W3" s="7">
        <v>1</v>
      </c>
      <c r="X3" s="7">
        <v>2</v>
      </c>
      <c r="Y3" s="7">
        <v>3</v>
      </c>
      <c r="Z3" s="7">
        <v>4</v>
      </c>
      <c r="AA3" s="7">
        <v>5</v>
      </c>
      <c r="AB3" s="7">
        <v>6</v>
      </c>
      <c r="AC3" s="7">
        <v>7</v>
      </c>
      <c r="AD3" s="7">
        <v>8</v>
      </c>
      <c r="AE3" s="7">
        <v>9</v>
      </c>
      <c r="AF3" s="7">
        <v>10</v>
      </c>
      <c r="AG3" s="7">
        <v>11</v>
      </c>
      <c r="AH3" s="6">
        <v>12</v>
      </c>
      <c r="AI3" s="6">
        <v>13</v>
      </c>
      <c r="AJ3" s="6">
        <v>14</v>
      </c>
      <c r="AK3" s="6">
        <v>15</v>
      </c>
      <c r="AL3" s="7">
        <v>16</v>
      </c>
      <c r="AM3" s="6">
        <v>17</v>
      </c>
      <c r="AN3" s="6">
        <v>18</v>
      </c>
      <c r="AO3" s="6">
        <v>19</v>
      </c>
      <c r="AP3" s="6">
        <v>20</v>
      </c>
      <c r="AQ3" s="6">
        <v>21</v>
      </c>
      <c r="AR3" s="6">
        <v>22</v>
      </c>
      <c r="AS3" s="6">
        <v>23</v>
      </c>
      <c r="AT3" s="6">
        <v>24</v>
      </c>
      <c r="AU3" s="6">
        <v>25</v>
      </c>
      <c r="AV3" s="6">
        <v>26</v>
      </c>
      <c r="AW3" s="6">
        <v>27</v>
      </c>
      <c r="AX3" s="6">
        <v>28</v>
      </c>
      <c r="AY3" s="6">
        <v>29</v>
      </c>
      <c r="AZ3" s="6">
        <v>30</v>
      </c>
      <c r="BA3" s="6">
        <v>31</v>
      </c>
      <c r="BB3" s="6">
        <v>32</v>
      </c>
      <c r="BC3" s="6">
        <v>33</v>
      </c>
      <c r="BD3" s="6">
        <v>34</v>
      </c>
      <c r="BE3" s="7">
        <v>35</v>
      </c>
      <c r="BF3" s="75"/>
    </row>
    <row r="4" spans="1:58" ht="15">
      <c r="A4" s="72"/>
      <c r="B4" s="72"/>
      <c r="C4" s="72"/>
      <c r="D4" s="72"/>
      <c r="E4" s="85" t="s">
        <v>17</v>
      </c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75"/>
    </row>
    <row r="5" spans="1:58" ht="12" customHeight="1">
      <c r="A5" s="72"/>
      <c r="B5" s="72"/>
      <c r="C5" s="72"/>
      <c r="D5" s="72"/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7">
        <v>8</v>
      </c>
      <c r="M5" s="7">
        <v>9</v>
      </c>
      <c r="N5" s="7">
        <v>10</v>
      </c>
      <c r="O5" s="7">
        <v>11</v>
      </c>
      <c r="P5" s="7">
        <v>12</v>
      </c>
      <c r="Q5" s="7">
        <v>13</v>
      </c>
      <c r="R5" s="7">
        <v>14</v>
      </c>
      <c r="S5" s="7">
        <v>15</v>
      </c>
      <c r="T5" s="7">
        <v>16</v>
      </c>
      <c r="U5" s="7">
        <v>17</v>
      </c>
      <c r="V5" s="7">
        <v>18</v>
      </c>
      <c r="W5" s="7">
        <v>19</v>
      </c>
      <c r="X5" s="7">
        <v>20</v>
      </c>
      <c r="Y5" s="7">
        <v>21</v>
      </c>
      <c r="Z5" s="7">
        <v>22</v>
      </c>
      <c r="AA5" s="7">
        <v>23</v>
      </c>
      <c r="AB5" s="7">
        <v>24</v>
      </c>
      <c r="AC5" s="7">
        <v>25</v>
      </c>
      <c r="AD5" s="7">
        <v>26</v>
      </c>
      <c r="AE5" s="7">
        <v>27</v>
      </c>
      <c r="AF5" s="7">
        <v>28</v>
      </c>
      <c r="AG5" s="7">
        <v>29</v>
      </c>
      <c r="AH5" s="6">
        <v>30</v>
      </c>
      <c r="AI5" s="6">
        <v>31</v>
      </c>
      <c r="AJ5" s="6">
        <v>32</v>
      </c>
      <c r="AK5" s="6">
        <v>33</v>
      </c>
      <c r="AL5" s="7">
        <v>34</v>
      </c>
      <c r="AM5" s="6">
        <v>35</v>
      </c>
      <c r="AN5" s="6">
        <v>36</v>
      </c>
      <c r="AO5" s="6">
        <v>37</v>
      </c>
      <c r="AP5" s="6">
        <v>40</v>
      </c>
      <c r="AQ5" s="6">
        <v>39</v>
      </c>
      <c r="AR5" s="6">
        <v>40</v>
      </c>
      <c r="AS5" s="6">
        <v>41</v>
      </c>
      <c r="AT5" s="6">
        <v>42</v>
      </c>
      <c r="AU5" s="6">
        <v>43</v>
      </c>
      <c r="AV5" s="6">
        <v>44</v>
      </c>
      <c r="AW5" s="6">
        <v>45</v>
      </c>
      <c r="AX5" s="6">
        <v>46</v>
      </c>
      <c r="AY5" s="6">
        <v>47</v>
      </c>
      <c r="AZ5" s="6">
        <v>48</v>
      </c>
      <c r="BA5" s="6">
        <v>49</v>
      </c>
      <c r="BB5" s="6">
        <v>50</v>
      </c>
      <c r="BC5" s="6">
        <v>51</v>
      </c>
      <c r="BD5" s="6">
        <v>52</v>
      </c>
      <c r="BE5" s="7">
        <v>53</v>
      </c>
      <c r="BF5" s="75"/>
    </row>
    <row r="6" spans="1:58" ht="11.25" customHeight="1">
      <c r="A6" s="75" t="s">
        <v>138</v>
      </c>
      <c r="B6" s="76" t="s">
        <v>18</v>
      </c>
      <c r="C6" s="74" t="s">
        <v>19</v>
      </c>
      <c r="D6" s="10" t="s">
        <v>20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</row>
    <row r="7" spans="1:58" ht="9" customHeight="1">
      <c r="A7" s="75"/>
      <c r="B7" s="76"/>
      <c r="C7" s="74"/>
      <c r="D7" s="10" t="s">
        <v>21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</row>
    <row r="8" spans="1:58" ht="9" customHeight="1">
      <c r="A8" s="75"/>
      <c r="B8" s="77" t="s">
        <v>22</v>
      </c>
      <c r="C8" s="78" t="s">
        <v>23</v>
      </c>
      <c r="D8" s="11" t="s">
        <v>20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</row>
    <row r="9" spans="1:58" ht="7.5" customHeight="1">
      <c r="A9" s="75"/>
      <c r="B9" s="77"/>
      <c r="C9" s="78"/>
      <c r="D9" s="11" t="s">
        <v>21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</row>
    <row r="10" spans="1:58" ht="9" customHeight="1">
      <c r="A10" s="75"/>
      <c r="B10" s="77" t="s">
        <v>24</v>
      </c>
      <c r="C10" s="78" t="s">
        <v>25</v>
      </c>
      <c r="D10" s="11" t="s">
        <v>20</v>
      </c>
      <c r="E10" s="8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</row>
    <row r="11" spans="1:58" ht="8.25" customHeight="1">
      <c r="A11" s="75"/>
      <c r="B11" s="77"/>
      <c r="C11" s="78"/>
      <c r="D11" s="11" t="s">
        <v>21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</row>
    <row r="12" spans="1:58" ht="15" customHeight="1">
      <c r="A12" s="75"/>
      <c r="B12" s="76" t="s">
        <v>26</v>
      </c>
      <c r="C12" s="79" t="s">
        <v>38</v>
      </c>
      <c r="D12" s="10" t="s">
        <v>20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</row>
    <row r="13" spans="1:58" ht="15.75" customHeight="1">
      <c r="A13" s="75"/>
      <c r="B13" s="76"/>
      <c r="C13" s="74"/>
      <c r="D13" s="10" t="s">
        <v>21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</row>
    <row r="14" spans="1:58" ht="9.75" customHeight="1">
      <c r="A14" s="75"/>
      <c r="B14" s="80" t="s">
        <v>49</v>
      </c>
      <c r="C14" s="78" t="s">
        <v>48</v>
      </c>
      <c r="D14" s="11" t="s">
        <v>20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</row>
    <row r="15" spans="1:58" ht="9.75" customHeight="1">
      <c r="A15" s="75"/>
      <c r="B15" s="80"/>
      <c r="C15" s="78"/>
      <c r="D15" s="11" t="s">
        <v>21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</row>
    <row r="16" spans="1:58" ht="9.75" customHeight="1">
      <c r="A16" s="75"/>
      <c r="B16" s="111" t="s">
        <v>51</v>
      </c>
      <c r="C16" s="81" t="s">
        <v>50</v>
      </c>
      <c r="D16" s="11" t="s">
        <v>20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</row>
    <row r="17" spans="1:58" ht="9.75" customHeight="1">
      <c r="A17" s="75"/>
      <c r="B17" s="112"/>
      <c r="C17" s="82"/>
      <c r="D17" s="11" t="s">
        <v>21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</row>
    <row r="18" spans="1:58" ht="15.75" customHeight="1">
      <c r="A18" s="75"/>
      <c r="B18" s="76" t="s">
        <v>27</v>
      </c>
      <c r="C18" s="74" t="s">
        <v>39</v>
      </c>
      <c r="D18" s="10" t="s">
        <v>20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</row>
    <row r="19" spans="1:58" ht="17.25" customHeight="1">
      <c r="A19" s="75"/>
      <c r="B19" s="76"/>
      <c r="C19" s="74"/>
      <c r="D19" s="10" t="s">
        <v>21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</row>
    <row r="20" spans="1:58" ht="10.5" customHeight="1">
      <c r="A20" s="75"/>
      <c r="B20" s="80" t="s">
        <v>93</v>
      </c>
      <c r="C20" s="78"/>
      <c r="D20" s="11" t="s">
        <v>20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</row>
    <row r="21" spans="1:58" ht="11.25" customHeight="1">
      <c r="A21" s="75"/>
      <c r="B21" s="80"/>
      <c r="C21" s="78"/>
      <c r="D21" s="11" t="s">
        <v>21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</row>
    <row r="22" spans="1:58" ht="13.5" customHeight="1">
      <c r="A22" s="75"/>
      <c r="B22" s="76" t="s">
        <v>28</v>
      </c>
      <c r="C22" s="74" t="s">
        <v>40</v>
      </c>
      <c r="D22" s="10" t="s">
        <v>20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</row>
    <row r="23" spans="1:58" ht="15.75" customHeight="1">
      <c r="A23" s="75"/>
      <c r="B23" s="76"/>
      <c r="C23" s="74"/>
      <c r="D23" s="10" t="s">
        <v>21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</row>
    <row r="24" spans="1:58" ht="9" customHeight="1">
      <c r="A24" s="75"/>
      <c r="B24" s="77" t="s">
        <v>94</v>
      </c>
      <c r="C24" s="78" t="s">
        <v>95</v>
      </c>
      <c r="D24" s="11" t="s">
        <v>20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</row>
    <row r="25" spans="1:58" ht="9" customHeight="1">
      <c r="A25" s="75"/>
      <c r="B25" s="77"/>
      <c r="C25" s="78"/>
      <c r="D25" s="11" t="s">
        <v>21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</row>
    <row r="26" spans="1:58" ht="7.5" customHeight="1">
      <c r="A26" s="75"/>
      <c r="B26" s="77" t="s">
        <v>64</v>
      </c>
      <c r="C26" s="78" t="s">
        <v>63</v>
      </c>
      <c r="D26" s="11" t="s">
        <v>20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</row>
    <row r="27" spans="1:58" ht="9" customHeight="1">
      <c r="A27" s="75"/>
      <c r="B27" s="77"/>
      <c r="C27" s="78"/>
      <c r="D27" s="11" t="s">
        <v>21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</row>
    <row r="28" spans="1:58" ht="11.25" customHeight="1">
      <c r="A28" s="75"/>
      <c r="B28" s="76" t="s">
        <v>81</v>
      </c>
      <c r="C28" s="83" t="s">
        <v>96</v>
      </c>
      <c r="D28" s="10" t="s">
        <v>20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</row>
    <row r="29" spans="1:58" ht="24.75" customHeight="1">
      <c r="A29" s="75"/>
      <c r="B29" s="76"/>
      <c r="C29" s="84"/>
      <c r="D29" s="10" t="s">
        <v>21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</row>
    <row r="30" spans="1:58" ht="14.25" customHeight="1">
      <c r="A30" s="75"/>
      <c r="B30" s="106" t="s">
        <v>97</v>
      </c>
      <c r="C30" s="99" t="s">
        <v>98</v>
      </c>
      <c r="D30" s="12" t="s">
        <v>20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</row>
    <row r="31" spans="1:58" ht="11.25" customHeight="1">
      <c r="A31" s="75"/>
      <c r="B31" s="107"/>
      <c r="C31" s="100"/>
      <c r="D31" s="12" t="s">
        <v>21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</row>
    <row r="32" spans="1:58" ht="11.25" customHeight="1">
      <c r="A32" s="75"/>
      <c r="B32" s="106" t="s">
        <v>99</v>
      </c>
      <c r="C32" s="99" t="s">
        <v>84</v>
      </c>
      <c r="D32" s="12" t="s">
        <v>20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</row>
    <row r="33" spans="1:58" ht="11.25" customHeight="1">
      <c r="A33" s="75"/>
      <c r="B33" s="107"/>
      <c r="C33" s="100"/>
      <c r="D33" s="12" t="s">
        <v>21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</row>
    <row r="34" spans="1:58" ht="22.5" customHeight="1">
      <c r="A34" s="75"/>
      <c r="B34" s="76" t="s">
        <v>100</v>
      </c>
      <c r="C34" s="74" t="s">
        <v>85</v>
      </c>
      <c r="D34" s="10" t="s">
        <v>20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</row>
    <row r="35" spans="1:58" ht="31.5" customHeight="1">
      <c r="A35" s="75"/>
      <c r="B35" s="76"/>
      <c r="C35" s="74"/>
      <c r="D35" s="10" t="s">
        <v>21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</row>
    <row r="36" spans="1:58" ht="25.5" customHeight="1">
      <c r="A36" s="75"/>
      <c r="B36" s="135" t="s">
        <v>86</v>
      </c>
      <c r="C36" s="136" t="s">
        <v>87</v>
      </c>
      <c r="D36" s="12" t="s">
        <v>20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</row>
    <row r="37" spans="1:58" ht="34.5" customHeight="1">
      <c r="A37" s="75"/>
      <c r="B37" s="135"/>
      <c r="C37" s="136"/>
      <c r="D37" s="12" t="s">
        <v>21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</row>
    <row r="38" spans="1:58" ht="9" customHeight="1">
      <c r="A38" s="75"/>
      <c r="B38" s="77" t="s">
        <v>99</v>
      </c>
      <c r="C38" s="78" t="s">
        <v>84</v>
      </c>
      <c r="D38" s="11" t="s">
        <v>20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</row>
    <row r="39" spans="1:58" ht="9" customHeight="1">
      <c r="A39" s="75"/>
      <c r="B39" s="77"/>
      <c r="C39" s="78"/>
      <c r="D39" s="11" t="s">
        <v>21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</row>
    <row r="40" spans="1:58" ht="21.75" customHeight="1">
      <c r="A40" s="75"/>
      <c r="B40" s="95" t="s">
        <v>31</v>
      </c>
      <c r="C40" s="79" t="s">
        <v>101</v>
      </c>
      <c r="D40" s="10" t="s">
        <v>20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</row>
    <row r="41" spans="1:58" ht="27.75" customHeight="1">
      <c r="A41" s="75"/>
      <c r="B41" s="95"/>
      <c r="C41" s="79"/>
      <c r="D41" s="10" t="s">
        <v>21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</row>
    <row r="42" spans="1:58" ht="18.75" customHeight="1">
      <c r="A42" s="75"/>
      <c r="B42" s="109" t="s">
        <v>102</v>
      </c>
      <c r="C42" s="99" t="s">
        <v>103</v>
      </c>
      <c r="D42" s="12" t="s">
        <v>20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</row>
    <row r="43" spans="1:58" ht="15.75" customHeight="1">
      <c r="A43" s="75"/>
      <c r="B43" s="110"/>
      <c r="C43" s="100"/>
      <c r="D43" s="12" t="s">
        <v>21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</row>
    <row r="44" spans="1:58" ht="22.5" customHeight="1">
      <c r="A44" s="75"/>
      <c r="B44" s="92" t="s">
        <v>102</v>
      </c>
      <c r="C44" s="81" t="s">
        <v>104</v>
      </c>
      <c r="D44" s="11" t="s">
        <v>20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</row>
    <row r="45" spans="1:58" ht="12" customHeight="1">
      <c r="A45" s="75"/>
      <c r="B45" s="93"/>
      <c r="C45" s="82"/>
      <c r="D45" s="11" t="s">
        <v>20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</row>
    <row r="46" spans="1:58" ht="12" customHeight="1">
      <c r="A46" s="75"/>
      <c r="B46" s="81" t="s">
        <v>105</v>
      </c>
      <c r="C46" s="81" t="s">
        <v>69</v>
      </c>
      <c r="D46" s="11" t="s">
        <v>20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</row>
    <row r="47" spans="1:58" ht="12" customHeight="1">
      <c r="A47" s="75"/>
      <c r="B47" s="93"/>
      <c r="C47" s="82"/>
      <c r="D47" s="11" t="s">
        <v>21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</row>
    <row r="48" spans="1:58" ht="17.25" customHeight="1">
      <c r="A48" s="75"/>
      <c r="B48" s="81" t="s">
        <v>99</v>
      </c>
      <c r="C48" s="81" t="s">
        <v>84</v>
      </c>
      <c r="D48" s="11" t="s">
        <v>20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</row>
    <row r="49" spans="1:58" ht="17.25" customHeight="1">
      <c r="A49" s="75"/>
      <c r="B49" s="93"/>
      <c r="C49" s="82"/>
      <c r="D49" s="11" t="s">
        <v>21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</row>
    <row r="50" spans="1:58" ht="14.25" customHeight="1">
      <c r="A50" s="75"/>
      <c r="B50" s="76" t="s">
        <v>34</v>
      </c>
      <c r="C50" s="83" t="s">
        <v>43</v>
      </c>
      <c r="D50" s="10" t="s">
        <v>20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</row>
    <row r="51" spans="1:58" ht="15" customHeight="1">
      <c r="A51" s="75"/>
      <c r="B51" s="76"/>
      <c r="C51" s="84"/>
      <c r="D51" s="10" t="s">
        <v>21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</row>
    <row r="52" spans="1:58" ht="17.25" customHeight="1">
      <c r="A52" s="75"/>
      <c r="B52" s="105" t="s">
        <v>41</v>
      </c>
      <c r="C52" s="105"/>
      <c r="D52" s="10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</row>
    <row r="53" spans="1:58" ht="14.25" customHeight="1">
      <c r="A53" s="75"/>
      <c r="B53" s="80" t="s">
        <v>35</v>
      </c>
      <c r="C53" s="80"/>
      <c r="D53" s="80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</row>
    <row r="54" spans="1:58" ht="12.75" customHeight="1">
      <c r="A54" s="75"/>
      <c r="B54" s="80" t="s">
        <v>36</v>
      </c>
      <c r="C54" s="80"/>
      <c r="D54" s="80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</row>
    <row r="55" ht="15">
      <c r="A55" s="2"/>
    </row>
    <row r="56" ht="15">
      <c r="A56" s="2"/>
    </row>
    <row r="57" ht="15">
      <c r="A57" s="2"/>
    </row>
    <row r="58" ht="15">
      <c r="A58" s="2"/>
    </row>
    <row r="59" ht="15">
      <c r="A59" s="2"/>
    </row>
  </sheetData>
  <sheetProtection/>
  <mergeCells count="69">
    <mergeCell ref="B54:D54"/>
    <mergeCell ref="B48:B49"/>
    <mergeCell ref="C48:C49"/>
    <mergeCell ref="B50:B51"/>
    <mergeCell ref="C50:C51"/>
    <mergeCell ref="B53:D53"/>
    <mergeCell ref="B52:D52"/>
    <mergeCell ref="B46:B47"/>
    <mergeCell ref="C46:C47"/>
    <mergeCell ref="B32:B33"/>
    <mergeCell ref="C32:C33"/>
    <mergeCell ref="B34:B35"/>
    <mergeCell ref="C34:C35"/>
    <mergeCell ref="B36:B37"/>
    <mergeCell ref="C36:C37"/>
    <mergeCell ref="B38:B39"/>
    <mergeCell ref="C38:C39"/>
    <mergeCell ref="B44:B45"/>
    <mergeCell ref="C44:C45"/>
    <mergeCell ref="B40:B41"/>
    <mergeCell ref="C40:C41"/>
    <mergeCell ref="B42:B43"/>
    <mergeCell ref="C42:C43"/>
    <mergeCell ref="BF1:BF5"/>
    <mergeCell ref="E2:BE2"/>
    <mergeCell ref="E4:BE4"/>
    <mergeCell ref="AN1:AQ1"/>
    <mergeCell ref="AS1:AU1"/>
    <mergeCell ref="AW1:AZ1"/>
    <mergeCell ref="F1:H1"/>
    <mergeCell ref="J1:M1"/>
    <mergeCell ref="N1:Q1"/>
    <mergeCell ref="S1:U1"/>
    <mergeCell ref="AB1:AD1"/>
    <mergeCell ref="AF1:AH1"/>
    <mergeCell ref="B30:B31"/>
    <mergeCell ref="C30:C31"/>
    <mergeCell ref="B24:B25"/>
    <mergeCell ref="C24:C25"/>
    <mergeCell ref="B26:B27"/>
    <mergeCell ref="C26:C27"/>
    <mergeCell ref="B28:B29"/>
    <mergeCell ref="C28:C29"/>
    <mergeCell ref="B18:B19"/>
    <mergeCell ref="C12:C13"/>
    <mergeCell ref="C18:C19"/>
    <mergeCell ref="B16:B17"/>
    <mergeCell ref="BA1:BD1"/>
    <mergeCell ref="W1:Z1"/>
    <mergeCell ref="B14:B15"/>
    <mergeCell ref="C14:C15"/>
    <mergeCell ref="D1:D5"/>
    <mergeCell ref="AJ1:AL1"/>
    <mergeCell ref="A1:A5"/>
    <mergeCell ref="B1:B5"/>
    <mergeCell ref="C1:C5"/>
    <mergeCell ref="A6:A54"/>
    <mergeCell ref="B6:B7"/>
    <mergeCell ref="C6:C7"/>
    <mergeCell ref="B8:B9"/>
    <mergeCell ref="C8:C9"/>
    <mergeCell ref="B10:B11"/>
    <mergeCell ref="C10:C11"/>
    <mergeCell ref="B12:B13"/>
    <mergeCell ref="B22:B23"/>
    <mergeCell ref="C22:C23"/>
    <mergeCell ref="C16:C17"/>
    <mergeCell ref="B20:B21"/>
    <mergeCell ref="C20:C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KGST</dc:creator>
  <cp:keywords/>
  <dc:description/>
  <cp:lastModifiedBy>админ</cp:lastModifiedBy>
  <cp:lastPrinted>2013-06-14T16:42:24Z</cp:lastPrinted>
  <dcterms:created xsi:type="dcterms:W3CDTF">2013-05-25T02:46:29Z</dcterms:created>
  <dcterms:modified xsi:type="dcterms:W3CDTF">2014-04-16T07:50:34Z</dcterms:modified>
  <cp:category/>
  <cp:version/>
  <cp:contentType/>
  <cp:contentStatus/>
</cp:coreProperties>
</file>